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enkak\Documents\2019\ŠOLE 2019\OŠ PRADE - SANACIJA IGRIŠČA\"/>
    </mc:Choice>
  </mc:AlternateContent>
  <bookViews>
    <workbookView xWindow="0" yWindow="0" windowWidth="28740" windowHeight="14025"/>
  </bookViews>
  <sheets>
    <sheet name="Združene faze" sheetId="21"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80" i="21" l="1"/>
  <c r="F56" i="21"/>
  <c r="F157" i="21" l="1"/>
  <c r="F70" i="21" l="1"/>
  <c r="F184" i="21"/>
  <c r="F134" i="21"/>
  <c r="F153" i="21"/>
  <c r="F151" i="21"/>
  <c r="F149" i="21"/>
  <c r="F147" i="21"/>
  <c r="F145" i="21"/>
  <c r="F140" i="21"/>
  <c r="F123" i="21"/>
  <c r="F121" i="21"/>
  <c r="F119" i="21"/>
  <c r="F117" i="21"/>
  <c r="F115" i="21"/>
  <c r="F112" i="21"/>
  <c r="F110" i="21"/>
  <c r="F76" i="21"/>
  <c r="B20" i="21" l="1"/>
  <c r="B19" i="21"/>
  <c r="F108" i="21"/>
  <c r="F206" i="21"/>
  <c r="F200" i="21"/>
  <c r="F202" i="21"/>
  <c r="F204" i="21"/>
  <c r="F194" i="21"/>
  <c r="F196" i="21"/>
  <c r="F198" i="21"/>
  <c r="F190" i="21"/>
  <c r="F192" i="21"/>
  <c r="B18" i="21"/>
  <c r="B17" i="21"/>
  <c r="F84" i="21"/>
  <c r="F87" i="21"/>
  <c r="F88" i="21"/>
  <c r="F89" i="21"/>
  <c r="F90" i="21"/>
  <c r="F91" i="21"/>
  <c r="F92" i="21"/>
  <c r="F93" i="21"/>
  <c r="F99" i="21"/>
  <c r="F101" i="21"/>
  <c r="B16" i="21"/>
  <c r="F80" i="21"/>
  <c r="F188" i="21"/>
  <c r="F72" i="21"/>
  <c r="F102" i="21" l="1"/>
  <c r="F18" i="21" s="1"/>
  <c r="F81" i="21"/>
  <c r="F16" i="21" s="1"/>
  <c r="F155" i="21"/>
  <c r="E94" i="21"/>
  <c r="F94" i="21" s="1"/>
  <c r="F95" i="21" s="1"/>
  <c r="F158" i="21" l="1"/>
  <c r="F19" i="21" s="1"/>
  <c r="F17" i="21"/>
  <c r="F74" i="21"/>
  <c r="F48" i="21"/>
  <c r="F46" i="21"/>
  <c r="F44" i="21"/>
  <c r="F40" i="21"/>
  <c r="F42" i="21"/>
  <c r="F38" i="21"/>
  <c r="F30" i="21"/>
  <c r="F32" i="21"/>
  <c r="F28" i="21"/>
  <c r="F186" i="21" l="1"/>
  <c r="F207" i="21" s="1"/>
  <c r="F177" i="21"/>
  <c r="F175" i="21"/>
  <c r="F68" i="21"/>
  <c r="F66" i="21"/>
  <c r="F64" i="21"/>
  <c r="F62" i="21"/>
  <c r="F58" i="21"/>
  <c r="F54" i="21"/>
  <c r="F52" i="21"/>
  <c r="F36" i="21"/>
  <c r="F34" i="21"/>
  <c r="F49" i="21" l="1"/>
  <c r="F13" i="21" s="1"/>
  <c r="F181" i="21"/>
  <c r="F20" i="21" s="1"/>
  <c r="F77" i="21"/>
  <c r="F15" i="21" s="1"/>
  <c r="F59" i="21"/>
  <c r="F14" i="21" s="1"/>
  <c r="F21" i="21"/>
  <c r="F22" i="21" l="1"/>
  <c r="F23" i="21" s="1"/>
  <c r="F24" i="21" s="1"/>
  <c r="F25" i="21" l="1"/>
</calcChain>
</file>

<file path=xl/sharedStrings.xml><?xml version="1.0" encoding="utf-8"?>
<sst xmlns="http://schemas.openxmlformats.org/spreadsheetml/2006/main" count="282" uniqueCount="156">
  <si>
    <t>ZEMELJSKA DELA</t>
  </si>
  <si>
    <t>KANALIZACIJA</t>
  </si>
  <si>
    <t>DDV 22%</t>
  </si>
  <si>
    <t>kpl</t>
  </si>
  <si>
    <t>m3</t>
  </si>
  <si>
    <t>m2</t>
  </si>
  <si>
    <t>kg</t>
  </si>
  <si>
    <t>m1</t>
  </si>
  <si>
    <t>kom</t>
  </si>
  <si>
    <t>PRIPRAVLJALNA DELA</t>
  </si>
  <si>
    <t>ZGORNJI USTROJ</t>
  </si>
  <si>
    <t>ZAKLJUČNA DELA</t>
  </si>
  <si>
    <t>SKUPAJ:</t>
  </si>
  <si>
    <t>SKUPAJ :</t>
  </si>
  <si>
    <t>enota</t>
  </si>
  <si>
    <t>količina</t>
  </si>
  <si>
    <t>c/e</t>
  </si>
  <si>
    <t>cena</t>
  </si>
  <si>
    <t>Rušenje asfalta debeline do 15cm z nakladanjem na prevozno sredstvo in odvozom v stalno deponijo po izboru izvajalca z vsemi stroški deponiranja</t>
  </si>
  <si>
    <t>Rezanje asfalta in premaz stikov z bitumensko emulzijo</t>
  </si>
  <si>
    <t xml:space="preserve">PRIPRAVLJALNA DELA SKUPAJ: </t>
  </si>
  <si>
    <t>ZEMELJSKA DELA SKUPAJ:</t>
  </si>
  <si>
    <t>3</t>
  </si>
  <si>
    <t xml:space="preserve">m3 </t>
  </si>
  <si>
    <t>6</t>
  </si>
  <si>
    <t>4</t>
  </si>
  <si>
    <t>Planiranje planuma spodnjega ustroja s točnostjo +- 3 cm v ravnem zemljišču z utrjevanjem na Evd &gt; 25MPa</t>
  </si>
  <si>
    <t>2</t>
  </si>
  <si>
    <t>5</t>
  </si>
  <si>
    <t>ZGORNJI USTROJ SKUPAJ:</t>
  </si>
  <si>
    <t>1</t>
  </si>
  <si>
    <t>ZAKLJUČNA DELA SKUPAJ:</t>
  </si>
  <si>
    <t xml:space="preserve">Finalno čiščenje površin. </t>
  </si>
  <si>
    <t>*dobava in vgradnja betonske cevi fi 60 cm</t>
  </si>
  <si>
    <t>*planiranje dna temelja</t>
  </si>
  <si>
    <t>*Strojna izdelava in ročna montaža enostavne armature iz betonskega jekla Bst 500 S do FI 12  Dobava, izdelava in montaža skupaj.</t>
  </si>
  <si>
    <t xml:space="preserve">*izdelavo podložnega betona C12/15, v debelini 10cm </t>
  </si>
  <si>
    <t xml:space="preserve">*Strojno vgrajevanje betona v armirane konstrukcije, beton iz kamnolomske frakcije 0-30 plastičen beton C25/30 XC2 z dodatki za odpornost proti mrazu in solem </t>
  </si>
  <si>
    <t xml:space="preserve">*Nasutje s tamponskim materijalom s komprimiranjem v slojih do 15 cm in planiranjem zakljucnega sloja s tocnostjo +- 1.0 do 1.5cm debeline 21 do 30 cm z dobavo drobljenca 0.06-32mm. Evd &gt; 45 Mpa </t>
  </si>
  <si>
    <t>Opomba:</t>
  </si>
  <si>
    <t>*</t>
  </si>
  <si>
    <t>Priprava gradbišča, vsa dela vezana na zakoličbo obstoječe infrastrukture, izdelavo katastra, ter ostala dela povezana z geodestkimi storitvami morajo biti zajeta v enotnih cenah</t>
  </si>
  <si>
    <t>Dela vezana na izkope se obračunavajo glede na material v raščenem stanju</t>
  </si>
  <si>
    <t>*Dobava in vgradnja sidra skladno z detajlom.</t>
  </si>
  <si>
    <t>Temelji skupaj:</t>
  </si>
  <si>
    <r>
      <t>Dobava in vgradnja zaščitne mreže</t>
    </r>
    <r>
      <rPr>
        <b/>
        <sz val="10"/>
        <rFont val="Century Gothic"/>
        <family val="2"/>
        <charset val="238"/>
      </rPr>
      <t xml:space="preserve"> TIP I (prečna mreža / po krajši stranici)</t>
    </r>
    <r>
      <rPr>
        <sz val="10"/>
        <rFont val="Century Gothic"/>
        <family val="2"/>
        <charset val="238"/>
      </rPr>
      <t xml:space="preserve"> -  </t>
    </r>
    <r>
      <rPr>
        <b/>
        <sz val="10"/>
        <rFont val="Century Gothic"/>
        <family val="2"/>
        <charset val="238"/>
      </rPr>
      <t xml:space="preserve">mreža skupne višine 5.00 m, </t>
    </r>
    <r>
      <rPr>
        <sz val="10"/>
        <rFont val="Century Gothic"/>
        <family val="2"/>
        <charset val="238"/>
      </rPr>
      <t>v celoti izvedena iz pletene mreže (PE, debelina vrvi 4mm, okna 100 x 100mm). Vsi elementi  morajo biti UV odporni ter trpežni ne glede na vremenske vplive. (npr. proizvajalec Poliplet d.o.o.) V ceno vključiti ves pritrdilni material. Vse komplet</t>
    </r>
  </si>
  <si>
    <t>* Temelji naprav. Skaldno z navodilom proizvajalca in zahtevami standarda SIST EN 16630.  Podporni stebri morajo temeljeni v betonske temelje razreda tlačne trnosti min C 25/30.</t>
  </si>
  <si>
    <t>* Funkcija naprav v skladu z standardom SIST EN 16630-2015</t>
  </si>
  <si>
    <t>* Montaža in namestitev v prostor mora biti izvedena na način, da je skaldna z navodilom proizvajalca in zahtevami standarda SIST EN 16630.</t>
  </si>
  <si>
    <r>
      <rPr>
        <b/>
        <i/>
        <u/>
        <sz val="10"/>
        <rFont val="Century Gothic"/>
        <family val="2"/>
        <charset val="238"/>
      </rPr>
      <t xml:space="preserve">Splošne zahteve in določila: </t>
    </r>
    <r>
      <rPr>
        <i/>
        <sz val="10"/>
        <rFont val="Century Gothic"/>
        <family val="2"/>
        <charset val="238"/>
      </rPr>
      <t xml:space="preserve">
Splošna določila veljavna v RS, mora izvajalec del upoštevati v ponudbi in pri izvajanju del. Dela je potrebno izvajati po določilih veljavnih tehničnih predpisih za izvajanje. Vsi materiali za vgradnjo morajo biti ustrezno certificirani skladno z zakonom o gradbenih proizvodih in morajo ustrezati merodajnim standardom SIST in EN. </t>
    </r>
  </si>
  <si>
    <r>
      <t xml:space="preserve">* Vijačne veze morajo biti izdelane na način, da nudijo zaščito pred nepooblaščenim odvijanjem. Izvedba skaldna z navodilom proizvajalca in kontrolirana izvedba skkladno s </t>
    </r>
    <r>
      <rPr>
        <i/>
        <sz val="10"/>
        <color theme="1"/>
        <rFont val="Century Gothic"/>
        <family val="2"/>
        <charset val="238"/>
      </rPr>
      <t>SIST EN 1090 v razredu minimalno EXC 2.</t>
    </r>
  </si>
  <si>
    <t xml:space="preserve">Vsa vgrajena oprema more biti opremljena z ustreznimi certifikati. </t>
  </si>
  <si>
    <t>Vsi delavniški načrti za stebre, vhodna vrtljiva vrata, prekrivno ploskev in morebitne variante izvedbe le te morajo biti predhodno potrjene s strani projektanta oz. naročnika.</t>
  </si>
  <si>
    <t>UREDITEV IGRIŠČ ZA OSNOVNO
ŠOLO ELVIRE VATOVEC V PRADAH</t>
  </si>
  <si>
    <t xml:space="preserve">Odstranitev obstoječih golov z nakladanjem na prevozno sredstvo in odvozom v stalno deponijo po izboru izvajalca z vsemi stroški deponiranja </t>
  </si>
  <si>
    <t>Rezkanje obstoječih talnih označb igrišča. Vse komplet</t>
  </si>
  <si>
    <t xml:space="preserve">Čiščenje obstoječih odprtih odvodnih kanalov z nakladanjem odpadnega matriala na prevozno sredstvo in odvozom v stalno deponijo po izboru izvajalca z vsemi stroški deponiranja </t>
  </si>
  <si>
    <t>m</t>
  </si>
  <si>
    <r>
      <t xml:space="preserve">Strojni in deloma ročni izkop temeljev in jarkov širine  0-2 m globine 0-2m v zemljini II-III.ktg slabo nosilna kamnina z nakladanjem na prevozno sredstvo in odvozom v stalno deponijo po izboru izvajalca z vsemi stroški deponiranja gradbenega materiala. Izkop </t>
    </r>
    <r>
      <rPr>
        <b/>
        <sz val="10"/>
        <rFont val="Century Gothic"/>
        <family val="2"/>
        <charset val="238"/>
      </rPr>
      <t>temelj TIP B</t>
    </r>
    <r>
      <rPr>
        <sz val="10"/>
        <rFont val="Century Gothic"/>
        <family val="2"/>
        <charset val="238"/>
      </rPr>
      <t>,  Izkop 1,13 m3</t>
    </r>
  </si>
  <si>
    <t>TEMELJI - STEBRI LOVILNE MREŽE IGRIŠČE</t>
  </si>
  <si>
    <t>Izmera in izris označb rokometnega igrišča skladno s standardi rokometne zveze.</t>
  </si>
  <si>
    <r>
      <t xml:space="preserve">Izdelava betonskega temleja ta </t>
    </r>
    <r>
      <rPr>
        <b/>
        <sz val="10"/>
        <rFont val="Century Gothic"/>
        <family val="2"/>
        <charset val="238"/>
      </rPr>
      <t>temelj B</t>
    </r>
    <r>
      <rPr>
        <sz val="10"/>
        <rFont val="Century Gothic"/>
        <family val="2"/>
        <charset val="238"/>
      </rPr>
      <t xml:space="preserve">, ki sestoji iz: </t>
    </r>
  </si>
  <si>
    <t>TEMELJI STEBRI -  IGRIŠČE SKUPAJ:</t>
  </si>
  <si>
    <t>ZAŠČITNE MREŽE - IGRIŠČE</t>
  </si>
  <si>
    <t>ZAŠČITNE MREŽE -  IGRIŠČE SKUPAJ:</t>
  </si>
  <si>
    <t xml:space="preserve">Odstranitev obstoječih košov z nakladanjem na prevozno sredstvo in odvozom v stalno deponijo po izboru izvajalca z vsemi stroški deponiranja </t>
  </si>
  <si>
    <t>Odstranitev obstoječih dvokrilnih vrat z nakladanjem na prevozno sredstvo in odvozom v stalno deponijo po izboru izvajalca z vsemi stroški deponiranja</t>
  </si>
  <si>
    <t>Čiščenje obstoječih betonskih povšrin z vodnim curkom po pritiskom.</t>
  </si>
  <si>
    <t>Dobava in polaganje betonskega robnika dimenzij 15/25 cm, vključno z betonsko podlago in obbetoniranjem, robniki odporni proti mrazu in soli, komplet z izkopom in odvozom odvečnega materiala (polaganje na ravnem delu in v krivinah z upoštevanjem tudi izvedbe spuščenih robnikov)</t>
  </si>
  <si>
    <t>kos</t>
  </si>
  <si>
    <t xml:space="preserve">Široki izkop v zemljini II-III.ktg slabo nosilna kamnina z nakladanjem na prevozno sredstvo in odvozom v stalno deponijo po izboru izvajalca z vsemi stroški deponiranja </t>
  </si>
  <si>
    <t xml:space="preserve">Dobava in vgradnja geotekstila </t>
  </si>
  <si>
    <t>Nasutje s tamponskim materijalom s komprimiranjem v slojih do 15 cm in planiranjem zakljucnega sloja s tocnostjo +- 1.0 do 1.5cm  debeline 15 do 20 cm z dobavo drobljenca 0.06-32mm. Evd &gt; 45 MPa</t>
  </si>
  <si>
    <t xml:space="preserve">Odstranitev obstoječih  kolov mreže z nakladanjem na prevozno sredstvo in odvozom v stalno deponijo po izboru izvajalca z vsemi stroški deponiranja </t>
  </si>
  <si>
    <t>ELETROINSTALACIJE</t>
  </si>
  <si>
    <t>Nasutje s kamnito gredo debeline 21 do 30 cm z dobavo drobljenca 32mm-64mm. Evd &gt; 45 MPa</t>
  </si>
  <si>
    <t xml:space="preserve">Široki izkop vrhnjega zatravljenega sloja / humusa debeline do 20cm in odvozom v stalno deponijo po izboru izvajalca z vsemi stroški deponiranja. </t>
  </si>
  <si>
    <t>Dobava, dovoz in razgrinjanje humusne zemlje na ravnih površinah in v nagibu v deb. do 20 cm z grobim planiranjem</t>
  </si>
  <si>
    <t xml:space="preserve">Odstranitev obstoječe kritine na nadstrešku dimenzij cca 25x5m z nakladanjem na prevozno sredstvo in odvozom v stalno deponijo po izboru izvajalca z vsemi stroški deponiranja </t>
  </si>
  <si>
    <t>Rušenje obstoječih betonskih stebrov z nakladanjem na prevozno sredstvo in odvozom v stalno deponijo po izboru izvajalca z vsemi stroški deponiranja</t>
  </si>
  <si>
    <t>7</t>
  </si>
  <si>
    <t>REKAPITULACIJA</t>
  </si>
  <si>
    <t xml:space="preserve">OSNOVNA ŠOLA ELVIRE VATOVEC PRADE - KOPER 
Pobeška cesta 52
6000 Koper </t>
  </si>
  <si>
    <t>Investitor:</t>
  </si>
  <si>
    <t>8</t>
  </si>
  <si>
    <t>Kabel NYY-J 10x1,5mm2, uvlečen v kabelsko kanalizacijo za prižiganje razvetljave</t>
  </si>
  <si>
    <t>Kabel NYY-J položen na kandelabre, instalacijske cevi, skupaj s kabelskimi končniki in priklopom</t>
  </si>
  <si>
    <t>NYY-J 3x2,5mm2</t>
  </si>
  <si>
    <t>Razdelilniki R-Ref1 komplet</t>
  </si>
  <si>
    <t>10</t>
  </si>
  <si>
    <t>NEPREDVIDENA DELA 5%</t>
  </si>
  <si>
    <t>11</t>
  </si>
  <si>
    <t>9</t>
  </si>
  <si>
    <t>12</t>
  </si>
  <si>
    <t>Dobava, prevoz, montaža, preizkus, svetlobni viri, predstikalne naprave, vezni in pritrdilni material</t>
  </si>
  <si>
    <t>Kabel NYY-J 5x4mm2, uvlečen v kabelsko kanalizacijo</t>
  </si>
  <si>
    <t>PVC opozorilni trak "POZOR ENERGETSKI KABEL"</t>
  </si>
  <si>
    <t>Pocinkani valjanec Fe-Zn 25x4mm</t>
  </si>
  <si>
    <t>Križne sponke za valjanec</t>
  </si>
  <si>
    <t>Ozemljitev kandelabrov</t>
  </si>
  <si>
    <t>Glavno stikalo, grebenasto, 63A, 3.p.,</t>
  </si>
  <si>
    <t>Prenapetostni odvodniki EVM275/4, razred II</t>
  </si>
  <si>
    <t>ETIMAT 1F C/10A, 1.p.</t>
  </si>
  <si>
    <t>ETIMAT 1F C/16A, 3.p.</t>
  </si>
  <si>
    <t>Kontaktor KN9</t>
  </si>
  <si>
    <t>Električni grelec 60W s termostatom</t>
  </si>
  <si>
    <t>Vtičnica, nadometna 16A, 230V</t>
  </si>
  <si>
    <t>vrstne sponke, napisi, oznake, obročkanje kablov, enopolna vezalna shema, DIN letve,…</t>
  </si>
  <si>
    <t>Prenapetostni odvodnik razred II, L+N</t>
  </si>
  <si>
    <t>Razdelilniki R-Pod komplet</t>
  </si>
  <si>
    <t>Stikalo 10A, 1p, IP54</t>
  </si>
  <si>
    <t>Razdelilniki ST-1 komplet</t>
  </si>
  <si>
    <t>Naodmetna doza, IP 67 za povezavo svetilk, nameščena na vrhu droga, komplet s sponkami</t>
  </si>
  <si>
    <t xml:space="preserve">Meritve, pregledi, preizkusi, spuščanje v pogon </t>
  </si>
  <si>
    <t>Zakoličba predvidenih komunalnih naprav</t>
  </si>
  <si>
    <t>kpl.</t>
  </si>
  <si>
    <t>Nadzor upravljalcev komunalnih naprav oz. lastnika zemljišča</t>
  </si>
  <si>
    <t>h</t>
  </si>
  <si>
    <t>Drobni material</t>
  </si>
  <si>
    <t>%</t>
  </si>
  <si>
    <r>
      <rPr>
        <b/>
        <sz val="10"/>
        <color indexed="8"/>
        <rFont val="Century Gothic"/>
        <family val="2"/>
        <charset val="238"/>
      </rPr>
      <t xml:space="preserve">Razdelilnik R-Ref1 </t>
    </r>
    <r>
      <rPr>
        <sz val="10"/>
        <color indexed="8"/>
        <rFont val="Century Gothic"/>
        <family val="2"/>
        <charset val="238"/>
      </rPr>
      <t xml:space="preserve"> je prostostoječe izvedbe, dimenzije 800*600*250mm, s ključavnico, IP54, s sledečimi elementi: </t>
    </r>
  </si>
  <si>
    <r>
      <rPr>
        <b/>
        <sz val="10"/>
        <rFont val="Century Gothic"/>
        <family val="2"/>
        <charset val="238"/>
      </rPr>
      <t>Omarica R-Pod</t>
    </r>
    <r>
      <rPr>
        <sz val="10"/>
        <rFont val="Century Gothic"/>
        <family val="2"/>
        <charset val="238"/>
      </rPr>
      <t xml:space="preserve"> za podvarovanje svetilk na drogovih, plastična IP54, z uvodnicami, pritrjena na drogove, s sledečimi elementi:  </t>
    </r>
  </si>
  <si>
    <r>
      <rPr>
        <b/>
        <sz val="10"/>
        <rFont val="Century Gothic"/>
        <family val="2"/>
        <charset val="238"/>
      </rPr>
      <t>Stikalni tablo ST-1</t>
    </r>
    <r>
      <rPr>
        <sz val="10"/>
        <rFont val="Century Gothic"/>
        <family val="2"/>
        <charset val="238"/>
      </rPr>
      <t xml:space="preserve"> nameščen na razdelilniku R-Ref1, s ključavnico, plastična IP54, z uvodnicami, s sledečimi elementi:  </t>
    </r>
  </si>
  <si>
    <t>13</t>
  </si>
  <si>
    <t>14</t>
  </si>
  <si>
    <t>15</t>
  </si>
  <si>
    <t>16</t>
  </si>
  <si>
    <t>Izmera in izris označb košarkarskega in odbojkarskega igrišča skladno s standardi košarkarske in odbojkarske zveze.</t>
  </si>
  <si>
    <t>Čiščenje obstoječe jeklene konstrukcije prebarvanje s temlejno barvo ter barvanje z barvo RAL 7016 oz podobno. Vse komplet</t>
  </si>
  <si>
    <t xml:space="preserve">Trasiranje in izdelava 1 cevne kabelske kanalizacije, izkop in planiranje dna jarka širine 40 cm in globine 80 cm s cevjo 1 x stigmafleks premera 80mm JR. Strojni izkop v zemljišču III.ktg. Dobava in polaganje cevi, dobava in vgradnja
BETONA za zaščito cevi v sloju. Polaganje Fe-Zn valjenca 25x4mm + PVC opozorilnega traku, zasip jarka z utrditvijo, odvoz odvečnega materiala in ureditev terena.
</t>
  </si>
  <si>
    <r>
      <t xml:space="preserve">Obarvanje obstoječih asfaltnih površin igrišč z </t>
    </r>
    <r>
      <rPr>
        <b/>
        <sz val="10"/>
        <rFont val="Century Gothic"/>
        <family val="2"/>
        <charset val="238"/>
      </rPr>
      <t xml:space="preserve">akrilno športno podlago </t>
    </r>
    <r>
      <rPr>
        <sz val="10"/>
        <rFont val="Century Gothic"/>
        <family val="2"/>
        <charset val="238"/>
      </rPr>
      <t>kot je npr. COURTSOL STANDING in sicer iz (Courtisol primer ES40/ES15 + Courtisol Resibase BP + Courtisol Resibase + Courtisol Resitop + Courtisol Line), s čiščenjem površin. Površine se obarvajo v svetlo modri izvedbi.  (Rokomet: 6 metrski prostor + sredisnki krog , Košarka: raketa + sredinski krog). Vse komplet</t>
    </r>
  </si>
  <si>
    <t>Izdelava obrabne in zaporne plasti bitumenskega betona v debelini 5cm AC8 surf B50/70 A4 s predhodnim čiščenjem in premazom površine z bitumensko emulzijo (krapnje obstoječega asfalta)</t>
  </si>
  <si>
    <t>Izdelava obrabne in zaporne plasti bitumenskega betona v debelini 5cm AC11 surf B70/100 A4 s predhodnim čiščenjem in premazom površine z bitumensko emulzijo (park funkcionalna vadba)</t>
  </si>
  <si>
    <r>
      <t xml:space="preserve">Dobava, izdelava in vgradnja  </t>
    </r>
    <r>
      <rPr>
        <b/>
        <sz val="10"/>
        <rFont val="Century Gothic"/>
        <family val="2"/>
        <charset val="238"/>
      </rPr>
      <t xml:space="preserve">stebra tip B </t>
    </r>
    <r>
      <rPr>
        <sz val="10"/>
        <rFont val="Century Gothic"/>
        <family val="2"/>
        <charset val="238"/>
      </rPr>
      <t>iz okroglega profila fi 133/125mm, jeklo debeline 4mm skaldno s priloženim detajlom. Steber se pocinka. (Ocenjena poraba železa 65 kg/kom) V ceno vključiti ves pritrdilni material. Vse komplet.</t>
    </r>
  </si>
  <si>
    <t>17</t>
  </si>
  <si>
    <t>Izdelava jaška dimenzij 80x80x80 cm z Ltž pokorvom nosilnosti 250kn, komplet z izkopom, zasipom in inzvedbo betonskle plošče ter dobavo in vgradnjo okvirja.</t>
  </si>
  <si>
    <t>Rezanje in rušenje obstoječe ograje višine do 2m z nakladanjem na prevozno sredstvo in odvozom v stalno deponijo po izboru izvajalca z vsemi stroški deponiranja. Predhodno čiščenje trase, rezanje podrastja in grmovnic z izkopom korenin v pasu 3,00 m. Vse komplet.</t>
  </si>
  <si>
    <t xml:space="preserve">Nakaladanje izkopanega materiala, ruševin in odvoz na predpisano deponijo s stroški deponiranja </t>
  </si>
  <si>
    <t>Dobava in montaža zunanje tipske panelne ograje višina panela 2,03 m kot naprimer PANEL BUILDER FENCE NORMAL, ZELEN, Živex d.o.o., ograja je vročecinkana in plastificirana z zeleno barvo , v postavki je zajeto: - tipski kovinski vertikalni stebrički , dolžine 2,10 m + siderna dolžina, zgoraj zaprti, spodaj vgrajeni v betonski zid odprtina zalita s cementno malto z vsemi potrebnimi dodatki-zmrzovanje, vgrajeni v osnih razdaljah 2.50 m po načrtu  - tipsko polnilo ograje je izdelano iz pocinkanih in plastificiranih elementov pritrjenih s plastičnimi pritrdilnimi elementi in inox vijaki na stebričke ograje, vključno s temleji 40/40/60 cm z cevjo fi 125 mm za sidranje stebra  in vsemi potrebnimi zemlejskimi deli.</t>
  </si>
  <si>
    <t>Čiščenje obstoječe ograje na ab zidu, prebarvanje s temlejno barvo ter barvanje z barvo RAL 7016 oz podobno Ograja sestoji iz cebnih profilov in vertikalnih prečk, ograja višne cca 1m. Manjše ključavničarsko popravilo-makajoče šipke.  Vse komplet</t>
  </si>
  <si>
    <t>Oplesk zunanjih zidov z akrilno barvo v barvi betona. Predhodna potrebna sanacija površine zidu s sanirnimi ometi- lokalno.  Vse komplet</t>
  </si>
  <si>
    <t>Dobava in vgradnja košev (npr. SET ELAN KOŠAR ZUN ENOCEVNO STOJALO E13301CM) skladno s košarkarskimi pravili in pravili vezanih na varnost uporabe. V ceno vključena tudi potrebna gradbena dela temelji-vse kompletno.</t>
  </si>
  <si>
    <t>Dobava in vgradnja odbojkarske mreže širine 11m vključno vsadki za stebre, aluminiastimi stebri, antenami, vse komplet. Oprema mora ustrezati standardom veznaim na odbojkarska pravila. V eno vključena tudi potrebna gradbena dela  temelji- vse kompletno.</t>
  </si>
  <si>
    <t xml:space="preserve">Dobava in montaža zunanjega sistema vrat za prerečevanje dostpa kolesarjem. Vrata se izvedejo kot dvokrilna vrata z zanko in vgrajenimi enokrilnimi vrati na zaklep na zunanji strani. Mere privzeti iz osbtoječih vrat na Bonifiki, dostop iz smeri Balinarske dvorane.  Polnila se izvedejo iz panelne ograje. Vrata so vročecinkana in platificirana v zeleni barvi Izvedba vse komplet. mere privzeti na obstoječih že vgrajenih vratih tega tipa npr. igrišča Bonifika. V ceno vključena tudi potrebna gradbena dela. </t>
  </si>
  <si>
    <t>Dobava in vgradnja rokometnega gola 3 x 2 m, skladno z rokometnimi pravili in pravili vezanih na varnost uporabe. V ceno zajeta tudi priprava za sidranje gola.</t>
  </si>
  <si>
    <t xml:space="preserve">Dobava in montaža zunanjega sistema vrat za prerečevanje dostpa kolesarjem iz istega tipa kot so panelne mreže. Vrata se izvedejo kot zamik ograje z vstopno špranjo širine 80cm.  V ceno zajeta tudi potrebna gradbena dela. </t>
  </si>
  <si>
    <t>PARK - FUNKCIONALNA  VADBA  PRIPRAVA</t>
  </si>
  <si>
    <t xml:space="preserve">Opomba: Izvedejo se temelji za montažo opreme. Sodelovanje z dobaviteljem in  upoštevaje podanih navodil. Potrebno vključiti v ceno vsa potrebna zakoličbena dela, opažarska dela in betonska dela, potrebna za izvedbo temljev elementov ter kasnejše zalivanje montiranih igral. </t>
  </si>
  <si>
    <t>Materiali :</t>
  </si>
  <si>
    <t>FUNKCIONALNI PARK PRIPRAVA SKUPAJ:</t>
  </si>
  <si>
    <t>Kompletna izvedba temeljev za   parkovne klopi.  Temelji po navodilih dobavitelja klopi.  Vse komplet - klop.</t>
  </si>
  <si>
    <t>KANALIZACIJA  SKUPAJ :</t>
  </si>
  <si>
    <t>ELETROINSTALACIJE SKUPAJ :</t>
  </si>
  <si>
    <t>8.</t>
  </si>
  <si>
    <t xml:space="preserve">Kompletna izvedba temeljev  za  funkcionalna (fitnes) orodja.  Dimenzija temelja 80/80/70 cm  z vstasvljeno cev fi 30 cm. Izkop cca 1,20 m3, podložni beton caa 0,10 m3,  opaženje cca 2,56 m2,  armiranje 25 kg, siderna cevi fi 30 cm  dolžine 70 cm, betoniranjem 0,50 m3, zalivanjem montiranega orodja in zaključno obdelavo površine-asfaltiranjem. </t>
  </si>
  <si>
    <t xml:space="preserve">Kompletna izvedba temeljev  za  funkcionalna (fitnes) orodja.  Dimenzija temelja 100/100/80 cm  z vstasvljeno cev fi 30 cm. Izkop cca 2,00 m3, podložni beton caa 0,12 m3,  opaženje cca 3,20 m2,  armiranje 35 kg, siderna cevi fi 30 cm  dolžine 80 cm, betoniranjem 0,80 m3, zalivanjem montiranega orodja in zaključno obdelavo površine-asfaltiranjem.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</si>
</sst>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43" formatCode="_-* #,##0.00\ _€_-;\-* #,##0.00\ _€_-;_-* &quot;-&quot;??\ _€_-;_-@_-"/>
    <numFmt numFmtId="164" formatCode="_(* #,##0.00_);_(* \(#,##0.00\);_(* &quot;-&quot;??_);_(@_)"/>
    <numFmt numFmtId="165" formatCode="_(&quot;$&quot;* #,##0.00_);_(&quot;$&quot;* \(#,##0.00\);_(&quot;$&quot;* &quot;-&quot;??_);_(@_)"/>
    <numFmt numFmtId="166" formatCode="_-* #,##0.00\ _S_I_T_-;\-* #,##0.00\ _S_I_T_-;_-* &quot;-&quot;??\ _S_I_T_-;_-@_-"/>
    <numFmt numFmtId="167" formatCode="_-* #,##0.00\ [$€-1]_-;\-* #,##0.00\ [$€-1]_-;_-* &quot;-&quot;??\ [$€-1]_-"/>
    <numFmt numFmtId="168" formatCode="_-* #,##0.00\ &quot;SIT&quot;_-;\-* #,##0.00\ &quot;SIT&quot;_-;_-* &quot;-&quot;??\ &quot;SIT&quot;_-;_-@_-"/>
    <numFmt numFmtId="169" formatCode="_-* #,##0\ &quot;SIT&quot;_-;\-* #,##0\ &quot;SIT&quot;_-;_-* &quot;-&quot;\ &quot;SIT&quot;_-;_-@_-"/>
    <numFmt numFmtId="170" formatCode="_-* #,##0.00\ [$€]_-;\-* #,##0.00\ [$€]_-;_-* \-??\ [$€]_-;_-@_-"/>
    <numFmt numFmtId="171" formatCode="0.000"/>
    <numFmt numFmtId="172" formatCode="\$#,##0\ ;\(\$#,##0\)"/>
    <numFmt numFmtId="173" formatCode="#,##0.00\ _€"/>
  </numFmts>
  <fonts count="108">
    <font>
      <sz val="11"/>
      <color theme="1"/>
      <name val="Calibri"/>
      <family val="2"/>
      <charset val="238"/>
      <scheme val="minor"/>
    </font>
    <font>
      <sz val="10"/>
      <name val="Arial"/>
      <family val="2"/>
      <charset val="238"/>
    </font>
    <font>
      <sz val="11"/>
      <color indexed="8"/>
      <name val="Calibri"/>
      <family val="2"/>
      <charset val="238"/>
    </font>
    <font>
      <sz val="11"/>
      <color theme="1"/>
      <name val="Calibri"/>
      <family val="2"/>
      <charset val="238"/>
      <scheme val="minor"/>
    </font>
    <font>
      <sz val="10"/>
      <name val="Arial"/>
      <family val="2"/>
      <charset val="238"/>
    </font>
    <font>
      <sz val="9"/>
      <name val="Courier New CE"/>
      <family val="3"/>
      <charset val="238"/>
    </font>
    <font>
      <sz val="10"/>
      <name val="Arial CE"/>
      <charset val="238"/>
    </font>
    <font>
      <i/>
      <sz val="8"/>
      <name val="Switzerland"/>
      <charset val="238"/>
    </font>
    <font>
      <u/>
      <sz val="10"/>
      <color indexed="12"/>
      <name val="Arial CE"/>
      <charset val="238"/>
    </font>
    <font>
      <sz val="11"/>
      <color theme="1"/>
      <name val="Arial"/>
      <family val="2"/>
      <charset val="238"/>
    </font>
    <font>
      <sz val="10"/>
      <name val="Arial CE"/>
      <family val="2"/>
      <charset val="238"/>
    </font>
    <font>
      <sz val="10"/>
      <name val="Century Gothic"/>
      <family val="2"/>
      <charset val="238"/>
    </font>
    <font>
      <sz val="10"/>
      <color indexed="8"/>
      <name val="Arial"/>
      <family val="2"/>
      <charset val="238"/>
    </font>
    <font>
      <b/>
      <sz val="10"/>
      <name val="Century Gothic"/>
      <family val="2"/>
      <charset val="238"/>
    </font>
    <font>
      <sz val="11"/>
      <name val="Arial Narrow"/>
      <family val="2"/>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1"/>
      <color indexed="8"/>
      <name val="Arial"/>
      <family val="2"/>
      <charset val="238"/>
    </font>
    <font>
      <sz val="10"/>
      <name val="Arial"/>
      <family val="2"/>
      <charset val="204"/>
    </font>
    <font>
      <b/>
      <sz val="11"/>
      <color indexed="10"/>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19"/>
      <name val="Calibri"/>
      <family val="2"/>
      <charset val="238"/>
    </font>
    <font>
      <sz val="10"/>
      <name val="Times New Roman"/>
      <family val="1"/>
      <charset val="238"/>
    </font>
    <font>
      <u/>
      <sz val="10"/>
      <color indexed="12"/>
      <name val="Arial"/>
      <family val="2"/>
      <charset val="204"/>
    </font>
    <font>
      <sz val="10"/>
      <color indexed="8"/>
      <name val="Arial"/>
      <family val="2"/>
    </font>
    <font>
      <sz val="10"/>
      <color indexed="9"/>
      <name val="Arial"/>
      <family val="2"/>
    </font>
    <font>
      <sz val="10"/>
      <color indexed="9"/>
      <name val="Arial"/>
      <family val="2"/>
      <charset val="238"/>
    </font>
    <font>
      <sz val="12"/>
      <name val="Times New Roman CE"/>
      <family val="1"/>
      <charset val="238"/>
    </font>
    <font>
      <sz val="12"/>
      <name val="Times New Roman CE"/>
      <family val="1"/>
    </font>
    <font>
      <sz val="10"/>
      <color indexed="17"/>
      <name val="Arial"/>
      <family val="2"/>
    </font>
    <font>
      <sz val="10"/>
      <color indexed="17"/>
      <name val="Arial"/>
      <family val="2"/>
      <charset val="238"/>
    </font>
    <font>
      <sz val="10"/>
      <name val="Arial CE"/>
      <family val="2"/>
    </font>
    <font>
      <b/>
      <sz val="10"/>
      <color indexed="63"/>
      <name val="Arial"/>
      <family val="2"/>
    </font>
    <font>
      <b/>
      <sz val="10"/>
      <color indexed="63"/>
      <name val="Arial"/>
      <family val="2"/>
      <charset val="238"/>
    </font>
    <font>
      <b/>
      <sz val="15"/>
      <color indexed="62"/>
      <name val="Arial"/>
      <family val="2"/>
    </font>
    <font>
      <b/>
      <sz val="15"/>
      <color indexed="62"/>
      <name val="Arial"/>
      <family val="2"/>
      <charset val="238"/>
    </font>
    <font>
      <b/>
      <sz val="13"/>
      <color indexed="62"/>
      <name val="Arial"/>
      <family val="2"/>
    </font>
    <font>
      <b/>
      <sz val="13"/>
      <color indexed="62"/>
      <name val="Arial"/>
      <family val="2"/>
      <charset val="238"/>
    </font>
    <font>
      <b/>
      <sz val="11"/>
      <color indexed="62"/>
      <name val="Arial"/>
      <family val="2"/>
    </font>
    <font>
      <b/>
      <sz val="11"/>
      <color indexed="62"/>
      <name val="Arial"/>
      <family val="2"/>
      <charset val="238"/>
    </font>
    <font>
      <b/>
      <sz val="18"/>
      <color indexed="62"/>
      <name val="Cambria"/>
      <family val="2"/>
    </font>
    <font>
      <i/>
      <sz val="10"/>
      <name val="SL Dutch"/>
    </font>
    <font>
      <sz val="10"/>
      <color indexed="19"/>
      <name val="Arial"/>
      <family val="2"/>
    </font>
    <font>
      <sz val="10"/>
      <color indexed="19"/>
      <name val="Arial"/>
      <family val="2"/>
      <charset val="238"/>
    </font>
    <font>
      <sz val="10"/>
      <color indexed="62"/>
      <name val="Arial"/>
      <family val="2"/>
    </font>
    <font>
      <sz val="10"/>
      <color indexed="62"/>
      <name val="Arial"/>
      <family val="2"/>
      <charset val="238"/>
    </font>
    <font>
      <i/>
      <sz val="10"/>
      <name val="SL Dutch"/>
      <charset val="238"/>
    </font>
    <font>
      <sz val="10"/>
      <color indexed="10"/>
      <name val="Arial"/>
      <family val="2"/>
    </font>
    <font>
      <sz val="10"/>
      <color indexed="10"/>
      <name val="Arial"/>
      <family val="2"/>
      <charset val="238"/>
    </font>
    <font>
      <b/>
      <sz val="11"/>
      <color indexed="63"/>
      <name val="Calibri"/>
      <family val="2"/>
    </font>
    <font>
      <i/>
      <sz val="10"/>
      <color indexed="23"/>
      <name val="Arial"/>
      <family val="2"/>
    </font>
    <font>
      <i/>
      <sz val="10"/>
      <color indexed="23"/>
      <name val="Arial"/>
      <family val="2"/>
      <charset val="238"/>
    </font>
    <font>
      <b/>
      <sz val="10"/>
      <color indexed="9"/>
      <name val="Arial"/>
      <family val="2"/>
    </font>
    <font>
      <b/>
      <sz val="10"/>
      <color indexed="9"/>
      <name val="Arial"/>
      <family val="2"/>
      <charset val="238"/>
    </font>
    <font>
      <b/>
      <sz val="10"/>
      <color indexed="10"/>
      <name val="Arial"/>
      <family val="2"/>
    </font>
    <font>
      <b/>
      <sz val="10"/>
      <color indexed="10"/>
      <name val="Arial"/>
      <family val="2"/>
      <charset val="238"/>
    </font>
    <font>
      <sz val="10"/>
      <color indexed="20"/>
      <name val="Arial"/>
      <family val="2"/>
    </font>
    <font>
      <sz val="10"/>
      <color indexed="20"/>
      <name val="Arial"/>
      <family val="2"/>
      <charset val="238"/>
    </font>
    <font>
      <b/>
      <sz val="10"/>
      <color indexed="8"/>
      <name val="Arial"/>
      <family val="2"/>
    </font>
    <font>
      <b/>
      <sz val="10"/>
      <color indexed="8"/>
      <name val="Arial"/>
      <family val="2"/>
      <charset val="238"/>
    </font>
    <font>
      <sz val="8"/>
      <name val="Helv"/>
      <family val="2"/>
    </font>
    <font>
      <sz val="10"/>
      <color indexed="8"/>
      <name val="Calibri"/>
      <family val="2"/>
      <charset val="238"/>
    </font>
    <font>
      <sz val="9"/>
      <color indexed="8"/>
      <name val="Calibri"/>
      <family val="2"/>
      <charset val="238"/>
    </font>
    <font>
      <b/>
      <sz val="10"/>
      <color indexed="8"/>
      <name val="Calibri"/>
      <family val="2"/>
      <charset val="238"/>
    </font>
    <font>
      <sz val="10"/>
      <name val="Times New Roman CE"/>
      <charset val="238"/>
    </font>
    <font>
      <sz val="10"/>
      <name val="Times New Roman CE"/>
      <family val="1"/>
      <charset val="238"/>
    </font>
    <font>
      <sz val="8"/>
      <name val="Times New Roman CE"/>
      <family val="1"/>
      <charset val="238"/>
    </font>
    <font>
      <sz val="10"/>
      <name val="Helv"/>
    </font>
    <font>
      <sz val="10"/>
      <color indexed="24"/>
      <name val="Arial"/>
      <family val="2"/>
      <charset val="238"/>
    </font>
    <font>
      <sz val="8"/>
      <color indexed="8"/>
      <name val="Arial"/>
      <family val="2"/>
      <charset val="238"/>
    </font>
    <font>
      <sz val="7"/>
      <color indexed="8"/>
      <name val="Arial"/>
      <family val="2"/>
      <charset val="238"/>
    </font>
    <font>
      <sz val="12"/>
      <color rgb="FF000000"/>
      <name val="Times New Roman"/>
      <family val="1"/>
      <charset val="238"/>
    </font>
    <font>
      <sz val="11"/>
      <color rgb="FF000000"/>
      <name val="Calibri"/>
      <family val="2"/>
      <charset val="238"/>
    </font>
    <font>
      <i/>
      <sz val="10"/>
      <name val="Century Gothic"/>
      <family val="2"/>
      <charset val="238"/>
    </font>
    <font>
      <sz val="11"/>
      <name val="Century Gothic"/>
      <family val="2"/>
      <charset val="238"/>
    </font>
    <font>
      <b/>
      <sz val="14"/>
      <name val="Century Gothic"/>
      <family val="2"/>
      <charset val="238"/>
    </font>
    <font>
      <i/>
      <u/>
      <sz val="10"/>
      <name val="Century Gothic"/>
      <family val="2"/>
      <charset val="238"/>
    </font>
    <font>
      <b/>
      <i/>
      <u/>
      <sz val="10"/>
      <name val="Century Gothic"/>
      <family val="2"/>
      <charset val="238"/>
    </font>
    <font>
      <i/>
      <sz val="10"/>
      <color theme="1"/>
      <name val="Century Gothic"/>
      <family val="2"/>
      <charset val="238"/>
    </font>
    <font>
      <i/>
      <sz val="11"/>
      <color theme="1"/>
      <name val="Calibri"/>
      <family val="2"/>
      <charset val="238"/>
      <scheme val="minor"/>
    </font>
    <font>
      <i/>
      <sz val="10"/>
      <name val="Arial"/>
      <family val="2"/>
      <charset val="238"/>
    </font>
    <font>
      <i/>
      <u/>
      <sz val="11"/>
      <color theme="1"/>
      <name val="Calibri"/>
      <family val="2"/>
      <charset val="238"/>
      <scheme val="minor"/>
    </font>
    <font>
      <sz val="14"/>
      <name val="Century Gothic"/>
      <family val="2"/>
      <charset val="238"/>
    </font>
    <font>
      <sz val="10"/>
      <color indexed="8"/>
      <name val="Century Gothic"/>
      <family val="2"/>
      <charset val="238"/>
    </font>
    <font>
      <b/>
      <sz val="10"/>
      <color indexed="8"/>
      <name val="Century Gothic"/>
      <family val="2"/>
      <charset val="238"/>
    </font>
    <font>
      <b/>
      <sz val="12"/>
      <color indexed="8"/>
      <name val="Century Gothic"/>
      <family val="2"/>
      <charset val="238"/>
    </font>
    <font>
      <sz val="10"/>
      <color rgb="FF0070C0"/>
      <name val="Century Gothic"/>
      <family val="2"/>
      <charset val="238"/>
    </font>
    <font>
      <b/>
      <sz val="10"/>
      <color rgb="FF0070C0"/>
      <name val="Century Gothic"/>
      <family val="2"/>
      <charset val="238"/>
    </font>
    <font>
      <sz val="11"/>
      <color rgb="FF0070C0"/>
      <name val="Century Gothic"/>
      <family val="2"/>
      <charset val="238"/>
    </font>
    <font>
      <sz val="10"/>
      <color rgb="FF0070C0"/>
      <name val="Arial"/>
      <family val="2"/>
      <charset val="238"/>
    </font>
    <font>
      <i/>
      <sz val="10"/>
      <color rgb="FF0070C0"/>
      <name val="Century Gothic"/>
      <family val="2"/>
      <charset val="238"/>
    </font>
  </fonts>
  <fills count="40">
    <fill>
      <patternFill patternType="none"/>
    </fill>
    <fill>
      <patternFill patternType="gray125"/>
    </fill>
    <fill>
      <patternFill patternType="solid">
        <fgColor indexed="44"/>
        <bgColor indexed="42"/>
      </patternFill>
    </fill>
    <fill>
      <patternFill patternType="solid">
        <fgColor indexed="44"/>
        <bgColor indexed="31"/>
      </patternFill>
    </fill>
    <fill>
      <patternFill patternType="solid">
        <fgColor indexed="31"/>
        <bgColor indexed="22"/>
      </patternFill>
    </fill>
    <fill>
      <patternFill patternType="solid">
        <fgColor indexed="29"/>
        <bgColor indexed="45"/>
      </patternFill>
    </fill>
    <fill>
      <patternFill patternType="solid">
        <fgColor indexed="45"/>
        <bgColor indexed="29"/>
      </patternFill>
    </fill>
    <fill>
      <patternFill patternType="solid">
        <fgColor indexed="26"/>
        <bgColor indexed="43"/>
      </patternFill>
    </fill>
    <fill>
      <patternFill patternType="solid">
        <fgColor indexed="26"/>
        <bgColor indexed="9"/>
      </patternFill>
    </fill>
    <fill>
      <patternFill patternType="solid">
        <fgColor indexed="42"/>
        <bgColor indexed="27"/>
      </patternFill>
    </fill>
    <fill>
      <patternFill patternType="solid">
        <fgColor indexed="31"/>
        <bgColor indexed="27"/>
      </patternFill>
    </fill>
    <fill>
      <patternFill patternType="solid">
        <fgColor indexed="46"/>
        <bgColor indexed="24"/>
      </patternFill>
    </fill>
    <fill>
      <patternFill patternType="solid">
        <fgColor indexed="42"/>
        <bgColor indexed="44"/>
      </patternFill>
    </fill>
    <fill>
      <patternFill patternType="solid">
        <fgColor indexed="27"/>
        <bgColor indexed="41"/>
      </patternFill>
    </fill>
    <fill>
      <patternFill patternType="solid">
        <fgColor indexed="47"/>
        <bgColor indexed="22"/>
      </patternFill>
    </fill>
    <fill>
      <patternFill patternType="solid">
        <fgColor indexed="43"/>
        <bgColor indexed="26"/>
      </patternFill>
    </fill>
    <fill>
      <patternFill patternType="solid">
        <fgColor indexed="11"/>
        <bgColor indexed="49"/>
      </patternFill>
    </fill>
    <fill>
      <patternFill patternType="solid">
        <fgColor indexed="45"/>
        <bgColor indexed="46"/>
      </patternFill>
    </fill>
    <fill>
      <patternFill patternType="solid">
        <fgColor indexed="51"/>
        <bgColor indexed="13"/>
      </patternFill>
    </fill>
    <fill>
      <patternFill patternType="solid">
        <fgColor indexed="30"/>
        <bgColor indexed="21"/>
      </patternFill>
    </fill>
    <fill>
      <patternFill patternType="solid">
        <fgColor indexed="25"/>
        <bgColor indexed="23"/>
      </patternFill>
    </fill>
    <fill>
      <patternFill patternType="solid">
        <fgColor indexed="25"/>
        <bgColor indexed="61"/>
      </patternFill>
    </fill>
    <fill>
      <patternFill patternType="solid">
        <fgColor indexed="50"/>
        <bgColor indexed="19"/>
      </patternFill>
    </fill>
    <fill>
      <patternFill patternType="solid">
        <fgColor indexed="50"/>
        <bgColor indexed="5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8"/>
        <bgColor indexed="62"/>
      </patternFill>
    </fill>
    <fill>
      <patternFill patternType="solid">
        <fgColor indexed="54"/>
        <bgColor indexed="23"/>
      </patternFill>
    </fill>
    <fill>
      <patternFill patternType="solid">
        <fgColor indexed="10"/>
        <bgColor indexed="60"/>
      </patternFill>
    </fill>
    <fill>
      <patternFill patternType="solid">
        <fgColor indexed="46"/>
        <bgColor indexed="45"/>
      </patternFill>
    </fill>
    <fill>
      <patternFill patternType="solid">
        <fgColor indexed="9"/>
        <bgColor indexed="26"/>
      </patternFill>
    </fill>
    <fill>
      <patternFill patternType="solid">
        <fgColor indexed="55"/>
        <bgColor indexed="23"/>
      </patternFill>
    </fill>
    <fill>
      <patternFill patternType="solid">
        <fgColor indexed="22"/>
        <bgColor indexed="31"/>
      </patternFill>
    </fill>
    <fill>
      <patternFill patternType="solid">
        <fgColor indexed="22"/>
        <bgColor indexed="44"/>
      </patternFill>
    </fill>
    <fill>
      <patternFill patternType="solid">
        <fgColor indexed="48"/>
        <bgColor indexed="30"/>
      </patternFill>
    </fill>
    <fill>
      <patternFill patternType="solid">
        <fgColor indexed="62"/>
        <bgColor indexed="56"/>
      </patternFill>
    </fill>
    <fill>
      <patternFill patternType="solid">
        <fgColor indexed="57"/>
        <bgColor indexed="21"/>
      </patternFill>
    </fill>
    <fill>
      <patternFill patternType="solid">
        <fgColor indexed="53"/>
        <bgColor indexed="52"/>
      </patternFill>
    </fill>
    <fill>
      <patternFill patternType="solid">
        <fgColor indexed="9"/>
        <bgColor indexed="64"/>
      </patternFill>
    </fill>
  </fills>
  <borders count="20">
    <border>
      <left/>
      <right/>
      <top/>
      <bottom/>
      <diagonal/>
    </border>
    <border>
      <left/>
      <right/>
      <top style="hair">
        <color auto="1"/>
      </top>
      <bottom/>
      <diagonal/>
    </border>
    <border>
      <left/>
      <right/>
      <top style="hair">
        <color auto="1"/>
      </top>
      <bottom style="hair">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42"/>
      </bottom>
      <diagonal/>
    </border>
    <border>
      <left/>
      <right/>
      <top/>
      <bottom style="medium">
        <color indexed="42"/>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bottom style="thick">
        <color indexed="62"/>
      </bottom>
      <diagonal/>
    </border>
    <border>
      <left/>
      <right/>
      <top/>
      <bottom style="medium">
        <color indexed="48"/>
      </bottom>
      <diagonal/>
    </border>
    <border>
      <left/>
      <right/>
      <top/>
      <bottom style="thick">
        <color indexed="22"/>
      </bottom>
      <diagonal/>
    </border>
    <border>
      <left/>
      <right/>
      <top/>
      <bottom style="medium">
        <color indexed="30"/>
      </bottom>
      <diagonal/>
    </border>
    <border>
      <left/>
      <right/>
      <top/>
      <bottom style="thin">
        <color indexed="4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48"/>
      </top>
      <bottom style="double">
        <color indexed="48"/>
      </bottom>
      <diagonal/>
    </border>
    <border>
      <left/>
      <right/>
      <top style="thin">
        <color indexed="62"/>
      </top>
      <bottom style="double">
        <color indexed="62"/>
      </bottom>
      <diagonal/>
    </border>
    <border>
      <left/>
      <right/>
      <top style="thin">
        <color indexed="64"/>
      </top>
      <bottom/>
      <diagonal/>
    </border>
  </borders>
  <cellStyleXfs count="946">
    <xf numFmtId="0" fontId="0" fillId="0" borderId="0"/>
    <xf numFmtId="0" fontId="1" fillId="0" borderId="0"/>
    <xf numFmtId="0" fontId="2" fillId="0" borderId="0"/>
    <xf numFmtId="0" fontId="4" fillId="0" borderId="0"/>
    <xf numFmtId="164" fontId="1" fillId="0" borderId="0" applyFont="0" applyFill="0" applyBorder="0" applyAlignment="0" applyProtection="0"/>
    <xf numFmtId="165" fontId="1" fillId="0" borderId="0" applyFont="0" applyFill="0" applyBorder="0" applyAlignment="0" applyProtection="0"/>
    <xf numFmtId="0" fontId="5" fillId="0" borderId="0"/>
    <xf numFmtId="0" fontId="1" fillId="0" borderId="0"/>
    <xf numFmtId="0" fontId="6" fillId="0" borderId="0"/>
    <xf numFmtId="0" fontId="1" fillId="0" borderId="0"/>
    <xf numFmtId="0" fontId="1" fillId="0" borderId="0">
      <alignment horizontal="left" vertical="center"/>
    </xf>
    <xf numFmtId="0" fontId="1" fillId="0" borderId="0">
      <alignment horizontal="left" vertical="center"/>
    </xf>
    <xf numFmtId="0" fontId="1" fillId="0" borderId="0">
      <alignment horizontal="left" vertical="center"/>
    </xf>
    <xf numFmtId="0" fontId="1" fillId="0" borderId="0">
      <alignment horizontal="left" vertical="center"/>
    </xf>
    <xf numFmtId="0" fontId="1" fillId="0" borderId="0">
      <alignment horizontal="left" vertical="center"/>
    </xf>
    <xf numFmtId="0" fontId="1" fillId="0" borderId="0">
      <alignment horizontal="left" vertical="center"/>
    </xf>
    <xf numFmtId="0" fontId="3"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7" fillId="0" borderId="0" applyFont="0" applyFill="0" applyBorder="0" applyAlignment="0" applyProtection="0">
      <alignment horizontal="right" vertical="top"/>
    </xf>
    <xf numFmtId="0" fontId="8"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9" fillId="0" borderId="0"/>
    <xf numFmtId="0" fontId="1" fillId="0" borderId="0"/>
    <xf numFmtId="0" fontId="1" fillId="0" borderId="0"/>
    <xf numFmtId="0" fontId="10" fillId="0" borderId="0"/>
    <xf numFmtId="168" fontId="6"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0" fontId="6" fillId="0" borderId="0"/>
    <xf numFmtId="0" fontId="1" fillId="0" borderId="0"/>
    <xf numFmtId="0" fontId="14" fillId="0" borderId="0"/>
    <xf numFmtId="168" fontId="1" fillId="0" borderId="0" applyFont="0" applyFill="0" applyBorder="0" applyAlignment="0" applyProtection="0"/>
    <xf numFmtId="166" fontId="6" fillId="0" borderId="0" applyFont="0" applyFill="0" applyBorder="0" applyAlignment="0" applyProtection="0"/>
    <xf numFmtId="166" fontId="9" fillId="0" borderId="0" applyFont="0" applyFill="0" applyBorder="0" applyAlignment="0" applyProtection="0"/>
    <xf numFmtId="0" fontId="2" fillId="2" borderId="0" applyNumberFormat="0" applyBorder="0" applyAlignment="0" applyProtection="0"/>
    <xf numFmtId="0" fontId="41" fillId="2"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41" fillId="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41" fillId="5" borderId="0" applyNumberFormat="0" applyBorder="0" applyAlignment="0" applyProtection="0"/>
    <xf numFmtId="0" fontId="12" fillId="5" borderId="0" applyNumberFormat="0" applyBorder="0" applyAlignment="0" applyProtection="0"/>
    <xf numFmtId="0" fontId="41"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41" fillId="7"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41"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41" fillId="10"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41"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41" fillId="12"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41"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41" fillId="7"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41" fillId="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2" borderId="0" applyNumberFormat="0" applyBorder="0" applyAlignment="0" applyProtection="0"/>
    <xf numFmtId="0" fontId="41" fillId="12"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41" fillId="1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41" fillId="5" borderId="0" applyNumberFormat="0" applyBorder="0" applyAlignment="0" applyProtection="0"/>
    <xf numFmtId="0" fontId="12" fillId="5" borderId="0" applyNumberFormat="0" applyBorder="0" applyAlignment="0" applyProtection="0"/>
    <xf numFmtId="0" fontId="41"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15" borderId="0" applyNumberFormat="0" applyBorder="0" applyAlignment="0" applyProtection="0"/>
    <xf numFmtId="0" fontId="41" fillId="15" borderId="0" applyNumberFormat="0" applyBorder="0" applyAlignment="0" applyProtection="0"/>
    <xf numFmtId="0" fontId="12" fillId="15" borderId="0" applyNumberFormat="0" applyBorder="0" applyAlignment="0" applyProtection="0"/>
    <xf numFmtId="0" fontId="41"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41" fillId="17" borderId="0" applyNumberFormat="0" applyBorder="0" applyAlignment="0" applyProtection="0"/>
    <xf numFmtId="0" fontId="12" fillId="6" borderId="0" applyNumberFormat="0" applyBorder="0" applyAlignment="0" applyProtection="0"/>
    <xf numFmtId="0" fontId="12" fillId="17" borderId="0" applyNumberFormat="0" applyBorder="0" applyAlignment="0" applyProtection="0"/>
    <xf numFmtId="0" fontId="41" fillId="17"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41" fillId="12"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41" fillId="1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41" fillId="7"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41" fillId="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12" borderId="0" applyNumberFormat="0" applyBorder="0" applyAlignment="0" applyProtection="0"/>
    <xf numFmtId="0" fontId="2" fillId="5"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15" fillId="12" borderId="0" applyNumberFormat="0" applyBorder="0" applyAlignment="0" applyProtection="0"/>
    <xf numFmtId="0" fontId="42" fillId="12" borderId="0" applyNumberFormat="0" applyBorder="0" applyAlignment="0" applyProtection="0"/>
    <xf numFmtId="0" fontId="43" fillId="9" borderId="0" applyNumberFormat="0" applyBorder="0" applyAlignment="0" applyProtection="0"/>
    <xf numFmtId="0" fontId="43" fillId="12" borderId="0" applyNumberFormat="0" applyBorder="0" applyAlignment="0" applyProtection="0"/>
    <xf numFmtId="0" fontId="42" fillId="12"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20" borderId="0" applyNumberFormat="0" applyBorder="0" applyAlignment="0" applyProtection="0"/>
    <xf numFmtId="0" fontId="42" fillId="20" borderId="0" applyNumberFormat="0" applyBorder="0" applyAlignment="0" applyProtection="0"/>
    <xf numFmtId="0" fontId="43" fillId="21" borderId="0" applyNumberFormat="0" applyBorder="0" applyAlignment="0" applyProtection="0"/>
    <xf numFmtId="0" fontId="43" fillId="20" borderId="0" applyNumberFormat="0" applyBorder="0" applyAlignment="0" applyProtection="0"/>
    <xf numFmtId="0" fontId="42" fillId="20"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2" borderId="0" applyNumberFormat="0" applyBorder="0" applyAlignment="0" applyProtection="0"/>
    <xf numFmtId="0" fontId="42" fillId="22" borderId="0" applyNumberFormat="0" applyBorder="0" applyAlignment="0" applyProtection="0"/>
    <xf numFmtId="0" fontId="43" fillId="23" borderId="0" applyNumberFormat="0" applyBorder="0" applyAlignment="0" applyProtection="0"/>
    <xf numFmtId="0" fontId="43" fillId="22" borderId="0" applyNumberFormat="0" applyBorder="0" applyAlignment="0" applyProtection="0"/>
    <xf numFmtId="0" fontId="42" fillId="22"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17" borderId="0" applyNumberFormat="0" applyBorder="0" applyAlignment="0" applyProtection="0"/>
    <xf numFmtId="0" fontId="42" fillId="17" borderId="0" applyNumberFormat="0" applyBorder="0" applyAlignment="0" applyProtection="0"/>
    <xf numFmtId="0" fontId="43" fillId="6" borderId="0" applyNumberFormat="0" applyBorder="0" applyAlignment="0" applyProtection="0"/>
    <xf numFmtId="0" fontId="43" fillId="17" borderId="0" applyNumberFormat="0" applyBorder="0" applyAlignment="0" applyProtection="0"/>
    <xf numFmtId="0" fontId="42" fillId="17"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2" borderId="0" applyNumberFormat="0" applyBorder="0" applyAlignment="0" applyProtection="0"/>
    <xf numFmtId="0" fontId="42" fillId="12" borderId="0" applyNumberFormat="0" applyBorder="0" applyAlignment="0" applyProtection="0"/>
    <xf numFmtId="0" fontId="43" fillId="9" borderId="0" applyNumberFormat="0" applyBorder="0" applyAlignment="0" applyProtection="0"/>
    <xf numFmtId="0" fontId="43" fillId="12" borderId="0" applyNumberFormat="0" applyBorder="0" applyAlignment="0" applyProtection="0"/>
    <xf numFmtId="0" fontId="42" fillId="1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5" borderId="0" applyNumberFormat="0" applyBorder="0" applyAlignment="0" applyProtection="0"/>
    <xf numFmtId="0" fontId="42" fillId="5" borderId="0" applyNumberFormat="0" applyBorder="0" applyAlignment="0" applyProtection="0"/>
    <xf numFmtId="0" fontId="43" fillId="5" borderId="0" applyNumberFormat="0" applyBorder="0" applyAlignment="0" applyProtection="0"/>
    <xf numFmtId="0" fontId="42" fillId="5"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12" borderId="0" applyNumberFormat="0" applyBorder="0" applyAlignment="0" applyProtection="0"/>
    <xf numFmtId="0" fontId="15" fillId="20" borderId="0" applyNumberFormat="0" applyBorder="0" applyAlignment="0" applyProtection="0"/>
    <xf numFmtId="0" fontId="15" fillId="22" borderId="0" applyNumberFormat="0" applyBorder="0" applyAlignment="0" applyProtection="0"/>
    <xf numFmtId="0" fontId="15" fillId="17" borderId="0" applyNumberFormat="0" applyBorder="0" applyAlignment="0" applyProtection="0"/>
    <xf numFmtId="0" fontId="15" fillId="12" borderId="0" applyNumberFormat="0" applyBorder="0" applyAlignment="0" applyProtection="0"/>
    <xf numFmtId="0" fontId="15" fillId="5" borderId="0" applyNumberFormat="0" applyBorder="0" applyAlignment="0" applyProtection="0"/>
    <xf numFmtId="0" fontId="15" fillId="27" borderId="0" applyNumberFormat="0" applyBorder="0" applyAlignment="0" applyProtection="0"/>
    <xf numFmtId="0" fontId="15" fillId="20" borderId="0" applyNumberFormat="0" applyBorder="0" applyAlignment="0" applyProtection="0"/>
    <xf numFmtId="0" fontId="15" fillId="22" borderId="0" applyNumberFormat="0" applyBorder="0" applyAlignment="0" applyProtection="0"/>
    <xf numFmtId="0" fontId="15" fillId="28"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28" fillId="30" borderId="0" applyNumberFormat="0" applyBorder="0" applyAlignment="0" applyProtection="0"/>
    <xf numFmtId="0" fontId="33" fillId="31" borderId="3" applyNumberFormat="0" applyAlignment="0" applyProtection="0"/>
    <xf numFmtId="0" fontId="26" fillId="32" borderId="4" applyNumberFormat="0" applyAlignment="0" applyProtection="0"/>
    <xf numFmtId="39" fontId="44" fillId="0" borderId="0" applyFill="0" applyBorder="0" applyAlignment="0" applyProtection="0"/>
    <xf numFmtId="39" fontId="45" fillId="0" borderId="0" applyFill="0" applyBorder="0" applyAlignment="0" applyProtection="0"/>
    <xf numFmtId="164" fontId="1" fillId="0" borderId="0" applyFont="0" applyFill="0" applyBorder="0" applyAlignment="0" applyProtection="0"/>
    <xf numFmtId="3" fontId="77" fillId="0" borderId="0" applyFont="0" applyFill="0" applyBorder="0" applyAlignment="0" applyProtection="0"/>
    <xf numFmtId="169" fontId="84" fillId="0" borderId="0" applyFont="0" applyFill="0" applyBorder="0" applyAlignment="0" applyProtection="0"/>
    <xf numFmtId="44" fontId="1" fillId="0" borderId="0" applyFill="0" applyBorder="0" applyAlignment="0" applyProtection="0"/>
    <xf numFmtId="44" fontId="1" fillId="0" borderId="0" applyFill="0" applyBorder="0" applyAlignment="0" applyProtection="0"/>
    <xf numFmtId="44" fontId="1" fillId="0" borderId="0" applyFill="0" applyBorder="0" applyAlignment="0" applyProtection="0"/>
    <xf numFmtId="44" fontId="1" fillId="0" borderId="0" applyFill="0" applyBorder="0" applyAlignment="0" applyProtection="0"/>
    <xf numFmtId="168" fontId="84" fillId="0" borderId="0" applyFont="0" applyFill="0" applyBorder="0" applyAlignment="0" applyProtection="0"/>
    <xf numFmtId="172" fontId="77" fillId="0" borderId="0" applyFont="0" applyFill="0" applyBorder="0" applyAlignment="0" applyProtection="0"/>
    <xf numFmtId="0" fontId="77" fillId="0" borderId="0" applyFont="0" applyFill="0" applyBorder="0" applyAlignment="0" applyProtection="0"/>
    <xf numFmtId="4" fontId="78" fillId="0" borderId="0">
      <alignment horizontal="right" vertical="top" wrapText="1"/>
    </xf>
    <xf numFmtId="0" fontId="16" fillId="12" borderId="0" applyNumberFormat="0" applyBorder="0" applyAlignment="0" applyProtection="0"/>
    <xf numFmtId="0" fontId="46" fillId="12" borderId="0" applyNumberFormat="0" applyBorder="0" applyAlignment="0" applyProtection="0"/>
    <xf numFmtId="0" fontId="47" fillId="9" borderId="0" applyNumberFormat="0" applyBorder="0" applyAlignment="0" applyProtection="0"/>
    <xf numFmtId="0" fontId="47" fillId="12" borderId="0" applyNumberFormat="0" applyBorder="0" applyAlignment="0" applyProtection="0"/>
    <xf numFmtId="0" fontId="4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70" fontId="48" fillId="0" borderId="0" applyFill="0" applyBorder="0" applyAlignment="0" applyProtection="0"/>
    <xf numFmtId="170" fontId="10" fillId="0" borderId="0" applyFill="0" applyBorder="0" applyAlignment="0" applyProtection="0"/>
    <xf numFmtId="170" fontId="48" fillId="0" borderId="0" applyFill="0" applyBorder="0" applyAlignment="0" applyProtection="0"/>
    <xf numFmtId="170" fontId="44" fillId="0" borderId="0" applyFill="0" applyBorder="0" applyAlignment="0" applyProtection="0"/>
    <xf numFmtId="170" fontId="45" fillId="0" borderId="0" applyFill="0" applyBorder="0" applyAlignment="0" applyProtection="0"/>
    <xf numFmtId="170" fontId="45" fillId="0" borderId="0" applyFill="0" applyBorder="0" applyAlignment="0" applyProtection="0"/>
    <xf numFmtId="0" fontId="10" fillId="0" borderId="0">
      <alignment vertical="top"/>
    </xf>
    <xf numFmtId="0" fontId="24" fillId="0" borderId="0" applyNumberFormat="0" applyFill="0" applyBorder="0" applyAlignment="0" applyProtection="0"/>
    <xf numFmtId="2" fontId="77" fillId="0" borderId="0" applyFont="0" applyFill="0" applyBorder="0" applyAlignment="0" applyProtection="0"/>
    <xf numFmtId="0" fontId="16" fillId="12" borderId="0" applyNumberFormat="0" applyBorder="0" applyAlignment="0" applyProtection="0"/>
    <xf numFmtId="0" fontId="34" fillId="0" borderId="5" applyNumberFormat="0" applyFill="0" applyAlignment="0" applyProtection="0"/>
    <xf numFmtId="0" fontId="35" fillId="0" borderId="6" applyNumberFormat="0" applyFill="0" applyAlignment="0" applyProtection="0"/>
    <xf numFmtId="0" fontId="36" fillId="0" borderId="7" applyNumberFormat="0" applyFill="0" applyAlignment="0" applyProtection="0"/>
    <xf numFmtId="0" fontId="36" fillId="0" borderId="0" applyNumberFormat="0" applyFill="0" applyBorder="0" applyAlignment="0" applyProtection="0"/>
    <xf numFmtId="0" fontId="40" fillId="0" borderId="0" applyNumberFormat="0" applyFill="0" applyBorder="0" applyAlignment="0" applyProtection="0">
      <alignment vertical="top"/>
      <protection locked="0"/>
    </xf>
    <xf numFmtId="0" fontId="29" fillId="15" borderId="3" applyNumberFormat="0" applyAlignment="0" applyProtection="0"/>
    <xf numFmtId="0" fontId="17" fillId="31" borderId="8" applyNumberFormat="0" applyAlignment="0" applyProtection="0"/>
    <xf numFmtId="0" fontId="49" fillId="31" borderId="8" applyNumberFormat="0" applyAlignment="0" applyProtection="0"/>
    <xf numFmtId="0" fontId="50" fillId="31" borderId="8" applyNumberFormat="0" applyAlignment="0" applyProtection="0"/>
    <xf numFmtId="0" fontId="49" fillId="31" borderId="8" applyNumberFormat="0" applyAlignment="0" applyProtection="0"/>
    <xf numFmtId="0" fontId="17" fillId="33" borderId="8" applyNumberFormat="0" applyAlignment="0" applyProtection="0"/>
    <xf numFmtId="0" fontId="17" fillId="33" borderId="8" applyNumberFormat="0" applyAlignment="0" applyProtection="0"/>
    <xf numFmtId="0" fontId="17" fillId="33" borderId="8" applyNumberFormat="0" applyAlignment="0" applyProtection="0"/>
    <xf numFmtId="0" fontId="17" fillId="33" borderId="8" applyNumberFormat="0" applyAlignment="0" applyProtection="0"/>
    <xf numFmtId="0" fontId="17" fillId="33" borderId="8" applyNumberFormat="0" applyAlignment="0" applyProtection="0"/>
    <xf numFmtId="0" fontId="17" fillId="33" borderId="8" applyNumberFormat="0" applyAlignment="0" applyProtection="0"/>
    <xf numFmtId="0" fontId="17" fillId="33" borderId="8" applyNumberFormat="0" applyAlignment="0" applyProtection="0"/>
    <xf numFmtId="0" fontId="17" fillId="33" borderId="8" applyNumberFormat="0" applyAlignment="0" applyProtection="0"/>
    <xf numFmtId="0" fontId="17" fillId="33" borderId="8" applyNumberFormat="0" applyAlignment="0" applyProtection="0"/>
    <xf numFmtId="0" fontId="17" fillId="33" borderId="8" applyNumberFormat="0" applyAlignment="0" applyProtection="0"/>
    <xf numFmtId="0" fontId="17" fillId="31" borderId="8" applyNumberFormat="0" applyAlignment="0" applyProtection="0"/>
    <xf numFmtId="0" fontId="17" fillId="31" borderId="8" applyNumberFormat="0" applyAlignment="0" applyProtection="0"/>
    <xf numFmtId="0" fontId="17" fillId="31" borderId="8" applyNumberFormat="0" applyAlignment="0" applyProtection="0"/>
    <xf numFmtId="0" fontId="17" fillId="31" borderId="8" applyNumberFormat="0" applyAlignment="0" applyProtection="0"/>
    <xf numFmtId="0" fontId="17" fillId="31" borderId="8" applyNumberFormat="0" applyAlignment="0" applyProtection="0"/>
    <xf numFmtId="4" fontId="79" fillId="0" borderId="0">
      <alignment horizontal="right" vertical="top"/>
    </xf>
    <xf numFmtId="4" fontId="80" fillId="0" borderId="0">
      <alignment horizontal="left" vertical="top"/>
    </xf>
    <xf numFmtId="0" fontId="23" fillId="0" borderId="9" applyNumberFormat="0" applyFill="0" applyAlignment="0" applyProtection="0"/>
    <xf numFmtId="0" fontId="19" fillId="0" borderId="10" applyNumberFormat="0" applyFill="0" applyAlignment="0" applyProtection="0"/>
    <xf numFmtId="0" fontId="34" fillId="0" borderId="5" applyNumberFormat="0" applyFill="0" applyAlignment="0" applyProtection="0"/>
    <xf numFmtId="0" fontId="51" fillId="0" borderId="11" applyNumberFormat="0" applyFill="0" applyAlignment="0" applyProtection="0"/>
    <xf numFmtId="0" fontId="52" fillId="0" borderId="11" applyNumberFormat="0" applyFill="0" applyAlignment="0" applyProtection="0"/>
    <xf numFmtId="0" fontId="51" fillId="0" borderId="11"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4" fillId="0" borderId="5" applyNumberFormat="0" applyFill="0" applyAlignment="0" applyProtection="0"/>
    <xf numFmtId="0" fontId="34" fillId="0" borderId="5" applyNumberFormat="0" applyFill="0" applyAlignment="0" applyProtection="0"/>
    <xf numFmtId="0" fontId="34" fillId="0" borderId="5" applyNumberFormat="0" applyFill="0" applyAlignment="0" applyProtection="0"/>
    <xf numFmtId="0" fontId="34" fillId="0" borderId="5"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53" fillId="0" borderId="7" applyNumberFormat="0" applyFill="0" applyAlignment="0" applyProtection="0"/>
    <xf numFmtId="0" fontId="54" fillId="0" borderId="7" applyNumberFormat="0" applyFill="0" applyAlignment="0" applyProtection="0"/>
    <xf numFmtId="0" fontId="53" fillId="0" borderId="7"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35" fillId="0" borderId="6" applyNumberFormat="0" applyFill="0" applyAlignment="0" applyProtection="0"/>
    <xf numFmtId="0" fontId="35" fillId="0" borderId="6" applyNumberFormat="0" applyFill="0" applyAlignment="0" applyProtection="0"/>
    <xf numFmtId="0" fontId="35" fillId="0" borderId="6" applyNumberFormat="0" applyFill="0" applyAlignment="0" applyProtection="0"/>
    <xf numFmtId="0" fontId="35" fillId="0" borderId="6" applyNumberFormat="0" applyFill="0" applyAlignment="0" applyProtection="0"/>
    <xf numFmtId="0" fontId="35" fillId="0" borderId="6" applyNumberFormat="0" applyFill="0" applyAlignment="0" applyProtection="0"/>
    <xf numFmtId="0" fontId="36" fillId="0" borderId="7" applyNumberFormat="0" applyFill="0" applyAlignment="0" applyProtection="0"/>
    <xf numFmtId="0" fontId="55" fillId="0" borderId="14" applyNumberFormat="0" applyFill="0" applyAlignment="0" applyProtection="0"/>
    <xf numFmtId="0" fontId="56" fillId="0" borderId="14" applyNumberFormat="0" applyFill="0" applyAlignment="0" applyProtection="0"/>
    <xf numFmtId="0" fontId="55" fillId="0" borderId="14"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7" applyNumberFormat="0" applyFill="0" applyAlignment="0" applyProtection="0"/>
    <xf numFmtId="0" fontId="3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7" fillId="0" borderId="0" applyNumberFormat="0" applyFill="0" applyBorder="0" applyAlignment="0" applyProtection="0"/>
    <xf numFmtId="0" fontId="18" fillId="0" borderId="0" applyNumberFormat="0" applyFill="0" applyBorder="0" applyAlignment="0" applyProtection="0"/>
    <xf numFmtId="0" fontId="32" fillId="0" borderId="0"/>
    <xf numFmtId="0" fontId="6" fillId="0" borderId="0">
      <alignment vertical="top"/>
    </xf>
    <xf numFmtId="0" fontId="39" fillId="0" borderId="0"/>
    <xf numFmtId="0" fontId="39" fillId="0" borderId="0"/>
    <xf numFmtId="0" fontId="81" fillId="0" borderId="0"/>
    <xf numFmtId="0" fontId="81" fillId="0" borderId="0"/>
    <xf numFmtId="0" fontId="39" fillId="0" borderId="0"/>
    <xf numFmtId="0" fontId="81" fillId="0" borderId="0"/>
    <xf numFmtId="0" fontId="10" fillId="0" borderId="0"/>
    <xf numFmtId="0" fontId="39" fillId="0" borderId="0"/>
    <xf numFmtId="0" fontId="82" fillId="0" borderId="0"/>
    <xf numFmtId="0" fontId="81" fillId="0" borderId="0"/>
    <xf numFmtId="0" fontId="48" fillId="0" borderId="0"/>
    <xf numFmtId="0" fontId="82" fillId="0" borderId="0"/>
    <xf numFmtId="0" fontId="82" fillId="0" borderId="0"/>
    <xf numFmtId="0" fontId="82" fillId="0" borderId="0"/>
    <xf numFmtId="0" fontId="81" fillId="0" borderId="0"/>
    <xf numFmtId="0" fontId="44" fillId="0" borderId="0"/>
    <xf numFmtId="0" fontId="39" fillId="0" borderId="0"/>
    <xf numFmtId="0" fontId="1" fillId="0" borderId="0"/>
    <xf numFmtId="0" fontId="81" fillId="0" borderId="0"/>
    <xf numFmtId="0" fontId="44" fillId="0" borderId="0"/>
    <xf numFmtId="4" fontId="78" fillId="0" borderId="0">
      <alignment horizontal="left" vertical="top" wrapText="1"/>
    </xf>
    <xf numFmtId="0" fontId="44" fillId="0" borderId="0"/>
    <xf numFmtId="0" fontId="44" fillId="0" borderId="0"/>
    <xf numFmtId="0" fontId="44" fillId="0" borderId="0"/>
    <xf numFmtId="0" fontId="44" fillId="0" borderId="0"/>
    <xf numFmtId="0" fontId="44" fillId="0" borderId="0"/>
    <xf numFmtId="0" fontId="39" fillId="0" borderId="0"/>
    <xf numFmtId="0" fontId="39" fillId="0" borderId="0"/>
    <xf numFmtId="0" fontId="1" fillId="0" borderId="0"/>
    <xf numFmtId="1" fontId="58" fillId="0" borderId="0"/>
    <xf numFmtId="0" fontId="39" fillId="0" borderId="0"/>
    <xf numFmtId="0" fontId="2" fillId="0" borderId="0"/>
    <xf numFmtId="0" fontId="39" fillId="0" borderId="0"/>
    <xf numFmtId="0" fontId="39" fillId="0" borderId="0"/>
    <xf numFmtId="0" fontId="2" fillId="0" borderId="0"/>
    <xf numFmtId="0" fontId="2" fillId="0" borderId="0"/>
    <xf numFmtId="0" fontId="39" fillId="0" borderId="0"/>
    <xf numFmtId="0" fontId="39" fillId="0" borderId="0"/>
    <xf numFmtId="0" fontId="39" fillId="0" borderId="0"/>
    <xf numFmtId="0" fontId="83" fillId="0" borderId="0"/>
    <xf numFmtId="0" fontId="32" fillId="0" borderId="0"/>
    <xf numFmtId="0" fontId="1" fillId="0" borderId="0"/>
    <xf numFmtId="0" fontId="38" fillId="15" borderId="0" applyNumberFormat="0" applyBorder="0" applyAlignment="0" applyProtection="0"/>
    <xf numFmtId="0" fontId="38" fillId="15" borderId="0" applyNumberFormat="0" applyBorder="0" applyAlignment="0" applyProtection="0"/>
    <xf numFmtId="0" fontId="59" fillId="15" borderId="0" applyNumberFormat="0" applyBorder="0" applyAlignment="0" applyProtection="0"/>
    <xf numFmtId="0" fontId="60" fillId="15" borderId="0" applyNumberFormat="0" applyBorder="0" applyAlignment="0" applyProtection="0"/>
    <xf numFmtId="0" fontId="59"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171" fontId="61" fillId="0" borderId="0">
      <alignment horizontal="right"/>
    </xf>
    <xf numFmtId="171" fontId="62" fillId="0" borderId="0">
      <alignment horizontal="right"/>
    </xf>
    <xf numFmtId="171" fontId="61" fillId="0" borderId="0">
      <alignment horizontal="right"/>
    </xf>
    <xf numFmtId="0" fontId="45" fillId="0" borderId="0"/>
    <xf numFmtId="0" fontId="44"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45" fillId="0" borderId="0"/>
    <xf numFmtId="0" fontId="2" fillId="0" borderId="0"/>
    <xf numFmtId="0" fontId="6" fillId="0" borderId="0"/>
    <xf numFmtId="0" fontId="1" fillId="0" borderId="0"/>
    <xf numFmtId="0" fontId="1" fillId="0" borderId="0"/>
    <xf numFmtId="0" fontId="39" fillId="0" borderId="0"/>
    <xf numFmtId="1" fontId="58" fillId="0" borderId="0"/>
    <xf numFmtId="1" fontId="63" fillId="0" borderId="0"/>
    <xf numFmtId="1" fontId="58" fillId="0" borderId="0"/>
    <xf numFmtId="0" fontId="82" fillId="0" borderId="0"/>
    <xf numFmtId="0" fontId="32" fillId="7" borderId="15" applyNumberFormat="0" applyAlignment="0" applyProtection="0"/>
    <xf numFmtId="0" fontId="32" fillId="7" borderId="15" applyNumberFormat="0" applyAlignment="0" applyProtection="0"/>
    <xf numFmtId="0" fontId="48" fillId="7" borderId="15" applyNumberFormat="0" applyAlignment="0" applyProtection="0"/>
    <xf numFmtId="0" fontId="10" fillId="8" borderId="15" applyNumberFormat="0" applyAlignment="0" applyProtection="0"/>
    <xf numFmtId="0" fontId="10" fillId="7" borderId="15" applyNumberFormat="0" applyAlignment="0" applyProtection="0"/>
    <xf numFmtId="0" fontId="48" fillId="7" borderId="15" applyNumberFormat="0" applyAlignment="0" applyProtection="0"/>
    <xf numFmtId="0" fontId="39" fillId="8" borderId="15" applyNumberFormat="0" applyAlignment="0" applyProtection="0"/>
    <xf numFmtId="0" fontId="39" fillId="8" borderId="15" applyNumberFormat="0" applyAlignment="0" applyProtection="0"/>
    <xf numFmtId="0" fontId="39" fillId="8" borderId="15" applyNumberFormat="0" applyAlignment="0" applyProtection="0"/>
    <xf numFmtId="0" fontId="39" fillId="8" borderId="15" applyNumberFormat="0" applyAlignment="0" applyProtection="0"/>
    <xf numFmtId="0" fontId="39" fillId="8" borderId="15" applyNumberFormat="0" applyAlignment="0" applyProtection="0"/>
    <xf numFmtId="0" fontId="39" fillId="8" borderId="15" applyNumberFormat="0" applyAlignment="0" applyProtection="0"/>
    <xf numFmtId="0" fontId="39" fillId="8" borderId="15" applyNumberFormat="0" applyAlignment="0" applyProtection="0"/>
    <xf numFmtId="0" fontId="39" fillId="8" borderId="15" applyNumberFormat="0" applyAlignment="0" applyProtection="0"/>
    <xf numFmtId="0" fontId="39" fillId="8" borderId="15" applyNumberFormat="0" applyAlignment="0" applyProtection="0"/>
    <xf numFmtId="0" fontId="32" fillId="7" borderId="15" applyNumberFormat="0" applyAlignment="0" applyProtection="0"/>
    <xf numFmtId="0" fontId="32" fillId="7" borderId="15" applyNumberFormat="0" applyAlignment="0" applyProtection="0"/>
    <xf numFmtId="0" fontId="32" fillId="7" borderId="15" applyNumberFormat="0" applyAlignment="0" applyProtection="0"/>
    <xf numFmtId="0" fontId="32" fillId="7" borderId="15" applyNumberFormat="0" applyAlignment="0" applyProtection="0"/>
    <xf numFmtId="0" fontId="32" fillId="7" borderId="15"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7" fillId="31" borderId="8" applyNumberFormat="0" applyAlignment="0" applyProtection="0"/>
    <xf numFmtId="0" fontId="17" fillId="33" borderId="8" applyNumberFormat="0" applyAlignment="0" applyProtection="0"/>
    <xf numFmtId="0" fontId="66" fillId="34" borderId="8" applyNumberFormat="0" applyAlignment="0" applyProtection="0"/>
    <xf numFmtId="10" fontId="85" fillId="0" borderId="0" applyFon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5" fillId="27" borderId="0" applyNumberFormat="0" applyBorder="0" applyAlignment="0" applyProtection="0"/>
    <xf numFmtId="0" fontId="42" fillId="27" borderId="0" applyNumberFormat="0" applyBorder="0" applyAlignment="0" applyProtection="0"/>
    <xf numFmtId="0" fontId="43" fillId="35" borderId="0" applyNumberFormat="0" applyBorder="0" applyAlignment="0" applyProtection="0"/>
    <xf numFmtId="0" fontId="43" fillId="27" borderId="0" applyNumberFormat="0" applyBorder="0" applyAlignment="0" applyProtection="0"/>
    <xf numFmtId="0" fontId="42" fillId="27"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0" borderId="0" applyNumberFormat="0" applyBorder="0" applyAlignment="0" applyProtection="0"/>
    <xf numFmtId="0" fontId="42" fillId="20" borderId="0" applyNumberFormat="0" applyBorder="0" applyAlignment="0" applyProtection="0"/>
    <xf numFmtId="0" fontId="43" fillId="21" borderId="0" applyNumberFormat="0" applyBorder="0" applyAlignment="0" applyProtection="0"/>
    <xf numFmtId="0" fontId="43" fillId="20" borderId="0" applyNumberFormat="0" applyBorder="0" applyAlignment="0" applyProtection="0"/>
    <xf numFmtId="0" fontId="42" fillId="20"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2" borderId="0" applyNumberFormat="0" applyBorder="0" applyAlignment="0" applyProtection="0"/>
    <xf numFmtId="0" fontId="42" fillId="22" borderId="0" applyNumberFormat="0" applyBorder="0" applyAlignment="0" applyProtection="0"/>
    <xf numFmtId="0" fontId="43" fillId="23" borderId="0" applyNumberFormat="0" applyBorder="0" applyAlignment="0" applyProtection="0"/>
    <xf numFmtId="0" fontId="43" fillId="22" borderId="0" applyNumberFormat="0" applyBorder="0" applyAlignment="0" applyProtection="0"/>
    <xf numFmtId="0" fontId="42" fillId="22"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8" borderId="0" applyNumberFormat="0" applyBorder="0" applyAlignment="0" applyProtection="0"/>
    <xf numFmtId="0" fontId="42" fillId="28" borderId="0" applyNumberFormat="0" applyBorder="0" applyAlignment="0" applyProtection="0"/>
    <xf numFmtId="0" fontId="43" fillId="28" borderId="0" applyNumberFormat="0" applyBorder="0" applyAlignment="0" applyProtection="0"/>
    <xf numFmtId="0" fontId="42" fillId="28"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5" borderId="0" applyNumberFormat="0" applyBorder="0" applyAlignment="0" applyProtection="0"/>
    <xf numFmtId="0" fontId="42" fillId="25" borderId="0" applyNumberFormat="0" applyBorder="0" applyAlignment="0" applyProtection="0"/>
    <xf numFmtId="0" fontId="43" fillId="16" borderId="0" applyNumberFormat="0" applyBorder="0" applyAlignment="0" applyProtection="0"/>
    <xf numFmtId="0" fontId="43" fillId="25" borderId="0" applyNumberFormat="0" applyBorder="0" applyAlignment="0" applyProtection="0"/>
    <xf numFmtId="0" fontId="4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42" fillId="29" borderId="0" applyNumberFormat="0" applyBorder="0" applyAlignment="0" applyProtection="0"/>
    <xf numFmtId="0" fontId="43" fillId="29" borderId="0" applyNumberFormat="0" applyBorder="0" applyAlignment="0" applyProtection="0"/>
    <xf numFmtId="0" fontId="42" fillId="29"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3" fillId="0" borderId="9" applyNumberFormat="0" applyFill="0" applyAlignment="0" applyProtection="0"/>
    <xf numFmtId="0" fontId="64" fillId="0" borderId="9" applyNumberFormat="0" applyFill="0" applyAlignment="0" applyProtection="0"/>
    <xf numFmtId="0" fontId="65" fillId="0" borderId="9" applyNumberFormat="0" applyFill="0" applyAlignment="0" applyProtection="0"/>
    <xf numFmtId="0" fontId="64" fillId="0" borderId="9" applyNumberFormat="0" applyFill="0" applyAlignment="0" applyProtection="0"/>
    <xf numFmtId="0" fontId="25" fillId="0" borderId="16" applyNumberFormat="0" applyFill="0" applyAlignment="0" applyProtection="0"/>
    <xf numFmtId="0" fontId="25" fillId="0" borderId="16" applyNumberFormat="0" applyFill="0" applyAlignment="0" applyProtection="0"/>
    <xf numFmtId="0" fontId="25" fillId="0" borderId="16" applyNumberFormat="0" applyFill="0" applyAlignment="0" applyProtection="0"/>
    <xf numFmtId="0" fontId="25" fillId="0" borderId="16" applyNumberFormat="0" applyFill="0" applyAlignment="0" applyProtection="0"/>
    <xf numFmtId="0" fontId="25" fillId="0" borderId="16" applyNumberFormat="0" applyFill="0" applyAlignment="0" applyProtection="0"/>
    <xf numFmtId="0" fontId="25" fillId="0" borderId="16" applyNumberFormat="0" applyFill="0" applyAlignment="0" applyProtection="0"/>
    <xf numFmtId="0" fontId="25" fillId="0" borderId="16" applyNumberFormat="0" applyFill="0" applyAlignment="0" applyProtection="0"/>
    <xf numFmtId="0" fontId="25" fillId="0" borderId="16" applyNumberFormat="0" applyFill="0" applyAlignment="0" applyProtection="0"/>
    <xf numFmtId="0" fontId="25" fillId="0" borderId="16" applyNumberFormat="0" applyFill="0" applyAlignment="0" applyProtection="0"/>
    <xf numFmtId="0" fontId="25" fillId="0" borderId="16"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69" fillId="32" borderId="4" applyNumberFormat="0" applyAlignment="0" applyProtection="0"/>
    <xf numFmtId="0" fontId="70" fillId="32" borderId="4" applyNumberFormat="0" applyAlignment="0" applyProtection="0"/>
    <xf numFmtId="0" fontId="69" fillId="32" borderId="4"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82" fillId="0" borderId="0"/>
    <xf numFmtId="0" fontId="33" fillId="31" borderId="3" applyNumberFormat="0" applyAlignment="0" applyProtection="0"/>
    <xf numFmtId="0" fontId="71" fillId="31" borderId="3" applyNumberFormat="0" applyAlignment="0" applyProtection="0"/>
    <xf numFmtId="0" fontId="72" fillId="31" borderId="3" applyNumberFormat="0" applyAlignment="0" applyProtection="0"/>
    <xf numFmtId="0" fontId="71" fillId="31" borderId="3" applyNumberFormat="0" applyAlignment="0" applyProtection="0"/>
    <xf numFmtId="0" fontId="27" fillId="33" borderId="3" applyNumberFormat="0" applyAlignment="0" applyProtection="0"/>
    <xf numFmtId="0" fontId="27" fillId="33" borderId="3" applyNumberFormat="0" applyAlignment="0" applyProtection="0"/>
    <xf numFmtId="0" fontId="27" fillId="33" borderId="3" applyNumberFormat="0" applyAlignment="0" applyProtection="0"/>
    <xf numFmtId="0" fontId="27" fillId="33" borderId="3" applyNumberFormat="0" applyAlignment="0" applyProtection="0"/>
    <xf numFmtId="0" fontId="27" fillId="33" borderId="3" applyNumberFormat="0" applyAlignment="0" applyProtection="0"/>
    <xf numFmtId="0" fontId="27" fillId="33" borderId="3" applyNumberFormat="0" applyAlignment="0" applyProtection="0"/>
    <xf numFmtId="0" fontId="27" fillId="33" borderId="3" applyNumberFormat="0" applyAlignment="0" applyProtection="0"/>
    <xf numFmtId="0" fontId="27" fillId="33" borderId="3" applyNumberFormat="0" applyAlignment="0" applyProtection="0"/>
    <xf numFmtId="0" fontId="27" fillId="33" borderId="3" applyNumberFormat="0" applyAlignment="0" applyProtection="0"/>
    <xf numFmtId="0" fontId="27" fillId="33" borderId="3" applyNumberFormat="0" applyAlignment="0" applyProtection="0"/>
    <xf numFmtId="0" fontId="33" fillId="31" borderId="3" applyNumberFormat="0" applyAlignment="0" applyProtection="0"/>
    <xf numFmtId="0" fontId="33" fillId="31" borderId="3" applyNumberFormat="0" applyAlignment="0" applyProtection="0"/>
    <xf numFmtId="0" fontId="33" fillId="31" borderId="3" applyNumberFormat="0" applyAlignment="0" applyProtection="0"/>
    <xf numFmtId="0" fontId="33" fillId="31" borderId="3" applyNumberFormat="0" applyAlignment="0" applyProtection="0"/>
    <xf numFmtId="0" fontId="33" fillId="31" borderId="3" applyNumberFormat="0" applyAlignment="0" applyProtection="0"/>
    <xf numFmtId="0" fontId="86" fillId="39" borderId="0">
      <alignment horizontal="left" vertical="top"/>
    </xf>
    <xf numFmtId="0" fontId="87" fillId="39" borderId="0">
      <alignment horizontal="left" vertical="top"/>
    </xf>
    <xf numFmtId="0" fontId="28" fillId="30" borderId="0" applyNumberFormat="0" applyBorder="0" applyAlignment="0" applyProtection="0"/>
    <xf numFmtId="0" fontId="73" fillId="30" borderId="0" applyNumberFormat="0" applyBorder="0" applyAlignment="0" applyProtection="0"/>
    <xf numFmtId="0" fontId="74" fillId="11" borderId="0" applyNumberFormat="0" applyBorder="0" applyAlignment="0" applyProtection="0"/>
    <xf numFmtId="0" fontId="74" fillId="30" borderId="0" applyNumberFormat="0" applyBorder="0" applyAlignment="0" applyProtection="0"/>
    <xf numFmtId="0" fontId="73" fillId="30"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32" fillId="0" borderId="0"/>
    <xf numFmtId="0" fontId="1" fillId="0" borderId="0"/>
    <xf numFmtId="0" fontId="1" fillId="0" borderId="0"/>
    <xf numFmtId="0" fontId="37" fillId="0" borderId="0" applyNumberFormat="0" applyFill="0" applyBorder="0" applyAlignment="0" applyProtection="0"/>
    <xf numFmtId="0" fontId="30" fillId="0" borderId="17" applyNumberFormat="0" applyFill="0" applyAlignment="0" applyProtection="0"/>
    <xf numFmtId="39" fontId="44" fillId="0" borderId="0" applyFill="0" applyBorder="0" applyAlignment="0" applyProtection="0"/>
    <xf numFmtId="166" fontId="3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1" fillId="0" borderId="0" applyFill="0" applyBorder="0" applyAlignment="0" applyProtection="0"/>
    <xf numFmtId="0" fontId="29" fillId="15" borderId="3" applyNumberFormat="0" applyAlignment="0" applyProtection="0"/>
    <xf numFmtId="0" fontId="61" fillId="15" borderId="3" applyNumberFormat="0" applyAlignment="0" applyProtection="0"/>
    <xf numFmtId="0" fontId="62" fillId="15" borderId="3" applyNumberFormat="0" applyAlignment="0" applyProtection="0"/>
    <xf numFmtId="0" fontId="61" fillId="15" borderId="3" applyNumberFormat="0" applyAlignment="0" applyProtection="0"/>
    <xf numFmtId="0" fontId="29" fillId="14" borderId="3" applyNumberFormat="0" applyAlignment="0" applyProtection="0"/>
    <xf numFmtId="0" fontId="29" fillId="14" borderId="3" applyNumberFormat="0" applyAlignment="0" applyProtection="0"/>
    <xf numFmtId="0" fontId="29" fillId="14" borderId="3" applyNumberFormat="0" applyAlignment="0" applyProtection="0"/>
    <xf numFmtId="0" fontId="29" fillId="14" borderId="3" applyNumberFormat="0" applyAlignment="0" applyProtection="0"/>
    <xf numFmtId="0" fontId="29" fillId="14" borderId="3" applyNumberFormat="0" applyAlignment="0" applyProtection="0"/>
    <xf numFmtId="0" fontId="29" fillId="14" borderId="3" applyNumberFormat="0" applyAlignment="0" applyProtection="0"/>
    <xf numFmtId="0" fontId="29" fillId="14" borderId="3" applyNumberFormat="0" applyAlignment="0" applyProtection="0"/>
    <xf numFmtId="0" fontId="29" fillId="14" borderId="3" applyNumberFormat="0" applyAlignment="0" applyProtection="0"/>
    <xf numFmtId="0" fontId="29" fillId="14" borderId="3" applyNumberFormat="0" applyAlignment="0" applyProtection="0"/>
    <xf numFmtId="0" fontId="29" fillId="14" borderId="3" applyNumberFormat="0" applyAlignment="0" applyProtection="0"/>
    <xf numFmtId="0" fontId="29" fillId="15" borderId="3" applyNumberFormat="0" applyAlignment="0" applyProtection="0"/>
    <xf numFmtId="0" fontId="29" fillId="15" borderId="3" applyNumberFormat="0" applyAlignment="0" applyProtection="0"/>
    <xf numFmtId="0" fontId="29" fillId="15" borderId="3" applyNumberFormat="0" applyAlignment="0" applyProtection="0"/>
    <xf numFmtId="0" fontId="29" fillId="15" borderId="3" applyNumberFormat="0" applyAlignment="0" applyProtection="0"/>
    <xf numFmtId="0" fontId="29" fillId="15" borderId="3" applyNumberFormat="0" applyAlignment="0" applyProtection="0"/>
    <xf numFmtId="0" fontId="30" fillId="0" borderId="17" applyNumberFormat="0" applyFill="0" applyAlignment="0" applyProtection="0"/>
    <xf numFmtId="0" fontId="75" fillId="0" borderId="17" applyNumberFormat="0" applyFill="0" applyAlignment="0" applyProtection="0"/>
    <xf numFmtId="0" fontId="76" fillId="0" borderId="17" applyNumberFormat="0" applyFill="0" applyAlignment="0" applyProtection="0"/>
    <xf numFmtId="0" fontId="75" fillId="0" borderId="17"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7" applyNumberFormat="0" applyFill="0" applyAlignment="0" applyProtection="0"/>
    <xf numFmtId="0" fontId="30" fillId="0" borderId="17" applyNumberFormat="0" applyFill="0" applyAlignment="0" applyProtection="0"/>
    <xf numFmtId="0" fontId="30" fillId="0" borderId="17" applyNumberFormat="0" applyFill="0" applyAlignment="0" applyProtection="0"/>
    <xf numFmtId="0" fontId="30" fillId="0" borderId="17" applyNumberFormat="0" applyFill="0" applyAlignment="0" applyProtection="0"/>
    <xf numFmtId="0" fontId="30" fillId="0" borderId="17" applyNumberFormat="0" applyFill="0" applyAlignment="0" applyProtection="0"/>
    <xf numFmtId="0" fontId="23" fillId="0" borderId="0" applyNumberFormat="0" applyFill="0" applyBorder="0" applyAlignment="0" applyProtection="0"/>
    <xf numFmtId="0" fontId="88" fillId="0" borderId="0" applyNumberFormat="0" applyBorder="0" applyProtection="0"/>
    <xf numFmtId="0" fontId="89" fillId="0" borderId="0" applyNumberFormat="0" applyFont="0" applyBorder="0" applyProtection="0"/>
    <xf numFmtId="0" fontId="1" fillId="0" borderId="0"/>
  </cellStyleXfs>
  <cellXfs count="179">
    <xf numFmtId="0" fontId="0" fillId="0" borderId="0" xfId="0"/>
    <xf numFmtId="4" fontId="11" fillId="0" borderId="0" xfId="3" applyNumberFormat="1" applyFont="1" applyFill="1" applyAlignment="1" applyProtection="1">
      <alignment horizontal="center" wrapText="1"/>
      <protection locked="0"/>
    </xf>
    <xf numFmtId="4" fontId="11" fillId="0" borderId="0" xfId="3" applyNumberFormat="1" applyFont="1" applyFill="1" applyBorder="1" applyAlignment="1" applyProtection="1">
      <alignment horizontal="center" wrapText="1"/>
      <protection locked="0"/>
    </xf>
    <xf numFmtId="0" fontId="11" fillId="0" borderId="0" xfId="3" applyFont="1" applyFill="1" applyBorder="1" applyAlignment="1" applyProtection="1">
      <alignment horizontal="center" wrapText="1"/>
      <protection locked="0"/>
    </xf>
    <xf numFmtId="0" fontId="11" fillId="0" borderId="0" xfId="3" applyFont="1" applyFill="1" applyBorder="1" applyAlignment="1" applyProtection="1">
      <alignment vertical="top" wrapText="1"/>
      <protection locked="0"/>
    </xf>
    <xf numFmtId="49" fontId="11" fillId="0" borderId="0" xfId="3" applyNumberFormat="1" applyFont="1" applyFill="1" applyBorder="1" applyAlignment="1" applyProtection="1">
      <alignment horizontal="center" vertical="top" wrapText="1"/>
      <protection locked="0"/>
    </xf>
    <xf numFmtId="4" fontId="13" fillId="0" borderId="1" xfId="3" applyNumberFormat="1" applyFont="1" applyFill="1" applyBorder="1" applyAlignment="1" applyProtection="1">
      <alignment horizontal="center" wrapText="1"/>
      <protection locked="0"/>
    </xf>
    <xf numFmtId="4" fontId="11" fillId="0" borderId="0" xfId="3" applyNumberFormat="1" applyFont="1" applyFill="1" applyBorder="1" applyAlignment="1" applyProtection="1">
      <alignment horizontal="center"/>
      <protection locked="0"/>
    </xf>
    <xf numFmtId="0" fontId="11" fillId="0" borderId="0" xfId="3" applyFont="1" applyFill="1" applyBorder="1" applyAlignment="1" applyProtection="1">
      <alignment horizontal="center"/>
      <protection locked="0"/>
    </xf>
    <xf numFmtId="49" fontId="11" fillId="0" borderId="0" xfId="3" applyNumberFormat="1" applyFont="1" applyFill="1" applyBorder="1" applyAlignment="1" applyProtection="1">
      <alignment horizontal="center" vertical="top"/>
      <protection locked="0"/>
    </xf>
    <xf numFmtId="4" fontId="13" fillId="0" borderId="0" xfId="3" applyNumberFormat="1" applyFont="1" applyFill="1" applyBorder="1" applyAlignment="1" applyProtection="1">
      <alignment horizontal="center" wrapText="1"/>
      <protection locked="0"/>
    </xf>
    <xf numFmtId="49" fontId="13" fillId="0" borderId="0" xfId="3" applyNumberFormat="1" applyFont="1" applyFill="1" applyBorder="1" applyAlignment="1" applyProtection="1">
      <alignment horizontal="center" vertical="top" wrapText="1"/>
      <protection locked="0"/>
    </xf>
    <xf numFmtId="0" fontId="11" fillId="0" borderId="0" xfId="3" applyFont="1" applyFill="1" applyBorder="1" applyAlignment="1" applyProtection="1">
      <alignment horizontal="justify" vertical="top" wrapText="1"/>
      <protection locked="0"/>
    </xf>
    <xf numFmtId="4" fontId="11" fillId="0" borderId="0" xfId="3" applyNumberFormat="1" applyFont="1" applyFill="1" applyBorder="1" applyAlignment="1" applyProtection="1">
      <alignment horizontal="center"/>
    </xf>
    <xf numFmtId="0" fontId="11" fillId="0" borderId="0" xfId="3" applyFont="1" applyFill="1" applyBorder="1" applyAlignment="1" applyProtection="1">
      <alignment horizontal="center"/>
    </xf>
    <xf numFmtId="0" fontId="11" fillId="0" borderId="0" xfId="3" applyFont="1" applyFill="1" applyBorder="1" applyAlignment="1" applyProtection="1">
      <alignment vertical="top" wrapText="1"/>
    </xf>
    <xf numFmtId="0" fontId="11" fillId="0" borderId="0" xfId="3" applyFont="1" applyFill="1" applyBorder="1" applyAlignment="1" applyProtection="1">
      <alignment horizontal="center" vertical="top" wrapText="1"/>
      <protection locked="0"/>
    </xf>
    <xf numFmtId="0" fontId="13" fillId="0" borderId="0" xfId="3" applyFont="1" applyFill="1" applyBorder="1" applyAlignment="1" applyProtection="1">
      <alignment horizontal="center" wrapText="1"/>
      <protection locked="0"/>
    </xf>
    <xf numFmtId="0" fontId="13" fillId="0" borderId="0" xfId="3" applyFont="1" applyFill="1" applyBorder="1" applyAlignment="1" applyProtection="1">
      <alignment horizontal="center" vertical="top" wrapText="1"/>
      <protection locked="0"/>
    </xf>
    <xf numFmtId="0" fontId="13" fillId="0" borderId="1" xfId="3" applyFont="1" applyFill="1" applyBorder="1" applyAlignment="1" applyProtection="1">
      <alignment horizontal="center" wrapText="1"/>
      <protection locked="0"/>
    </xf>
    <xf numFmtId="0" fontId="13" fillId="0" borderId="1" xfId="3" applyFont="1" applyFill="1" applyBorder="1" applyAlignment="1" applyProtection="1">
      <alignment vertical="top" wrapText="1"/>
      <protection locked="0"/>
    </xf>
    <xf numFmtId="0" fontId="13" fillId="0" borderId="1" xfId="3" applyFont="1" applyFill="1" applyBorder="1" applyAlignment="1" applyProtection="1">
      <alignment horizontal="center" vertical="top" wrapText="1"/>
      <protection locked="0"/>
    </xf>
    <xf numFmtId="0" fontId="11" fillId="0" borderId="0" xfId="3" applyFont="1" applyFill="1" applyBorder="1" applyAlignment="1">
      <alignment horizontal="justify" vertical="top" wrapText="1"/>
    </xf>
    <xf numFmtId="0" fontId="11" fillId="0" borderId="0" xfId="3" applyFont="1" applyFill="1" applyBorder="1" applyProtection="1">
      <protection locked="0"/>
    </xf>
    <xf numFmtId="0" fontId="13" fillId="0" borderId="0" xfId="3" applyFont="1" applyFill="1" applyBorder="1" applyAlignment="1" applyProtection="1">
      <alignment vertical="top" wrapText="1"/>
      <protection locked="0"/>
    </xf>
    <xf numFmtId="0" fontId="11" fillId="0" borderId="0" xfId="0" applyFont="1" applyFill="1" applyAlignment="1" applyProtection="1">
      <alignment vertical="top" wrapText="1"/>
      <protection locked="0"/>
    </xf>
    <xf numFmtId="4" fontId="11" fillId="0" borderId="0" xfId="0" applyNumberFormat="1" applyFont="1" applyFill="1" applyAlignment="1" applyProtection="1">
      <alignment horizontal="center" wrapText="1"/>
      <protection locked="0"/>
    </xf>
    <xf numFmtId="4" fontId="11" fillId="0" borderId="0" xfId="638" applyNumberFormat="1" applyFont="1" applyFill="1" applyBorder="1" applyAlignment="1" applyProtection="1">
      <alignment horizontal="center"/>
      <protection locked="0"/>
    </xf>
    <xf numFmtId="0" fontId="11" fillId="0" borderId="0" xfId="0" applyFont="1" applyFill="1" applyBorder="1" applyAlignment="1" applyProtection="1">
      <alignment horizontal="center" vertical="top"/>
      <protection locked="0"/>
    </xf>
    <xf numFmtId="0" fontId="11" fillId="0" borderId="0" xfId="0" applyFont="1" applyFill="1" applyBorder="1" applyAlignment="1" applyProtection="1">
      <alignment vertical="top" wrapText="1"/>
      <protection locked="0"/>
    </xf>
    <xf numFmtId="0" fontId="11" fillId="0" borderId="0" xfId="0" applyFont="1" applyFill="1" applyBorder="1" applyAlignment="1" applyProtection="1">
      <alignment horizontal="center"/>
      <protection locked="0"/>
    </xf>
    <xf numFmtId="4" fontId="11" fillId="0" borderId="0" xfId="0" applyNumberFormat="1" applyFont="1" applyFill="1" applyBorder="1" applyAlignment="1" applyProtection="1">
      <alignment horizontal="center"/>
      <protection locked="0"/>
    </xf>
    <xf numFmtId="49" fontId="11" fillId="0" borderId="0" xfId="0" applyNumberFormat="1" applyFont="1" applyFill="1" applyBorder="1" applyAlignment="1" applyProtection="1">
      <alignment horizontal="center" vertical="top" wrapText="1"/>
      <protection locked="0"/>
    </xf>
    <xf numFmtId="0" fontId="11" fillId="0" borderId="0" xfId="0" applyFont="1" applyFill="1" applyBorder="1" applyAlignment="1" applyProtection="1">
      <alignment horizontal="center" wrapText="1"/>
      <protection locked="0"/>
    </xf>
    <xf numFmtId="4" fontId="11" fillId="0" borderId="0" xfId="0" applyNumberFormat="1" applyFont="1" applyFill="1" applyBorder="1" applyAlignment="1" applyProtection="1">
      <alignment horizontal="center" wrapText="1"/>
      <protection locked="0"/>
    </xf>
    <xf numFmtId="0" fontId="11" fillId="0" borderId="19" xfId="0" applyFont="1" applyFill="1" applyBorder="1" applyAlignment="1" applyProtection="1">
      <alignment horizontal="center" vertical="top"/>
      <protection locked="0"/>
    </xf>
    <xf numFmtId="0" fontId="11" fillId="0" borderId="0" xfId="0" applyFont="1" applyFill="1" applyBorder="1" applyAlignment="1" applyProtection="1">
      <alignment horizontal="right" vertical="top" wrapText="1"/>
      <protection locked="0"/>
    </xf>
    <xf numFmtId="4" fontId="11" fillId="0" borderId="0" xfId="0" applyNumberFormat="1" applyFont="1" applyFill="1" applyAlignment="1" applyProtection="1">
      <alignment horizontal="center"/>
      <protection locked="0"/>
    </xf>
    <xf numFmtId="0" fontId="11" fillId="0" borderId="0" xfId="638" applyFont="1" applyFill="1" applyBorder="1" applyAlignment="1" applyProtection="1">
      <alignment horizontal="center" vertical="top"/>
      <protection locked="0"/>
    </xf>
    <xf numFmtId="0" fontId="11" fillId="0" borderId="0" xfId="638" applyFont="1" applyFill="1" applyBorder="1" applyAlignment="1" applyProtection="1">
      <alignment horizontal="center"/>
      <protection locked="0"/>
    </xf>
    <xf numFmtId="49" fontId="11" fillId="0" borderId="0" xfId="3" applyNumberFormat="1" applyFont="1" applyFill="1" applyBorder="1" applyAlignment="1" applyProtection="1">
      <alignment horizontal="center" vertical="top"/>
    </xf>
    <xf numFmtId="4" fontId="11" fillId="0" borderId="0" xfId="3" applyNumberFormat="1" applyFont="1" applyFill="1" applyBorder="1" applyAlignment="1" applyProtection="1">
      <alignment horizontal="center" wrapText="1"/>
    </xf>
    <xf numFmtId="0" fontId="90" fillId="0" borderId="0" xfId="3" applyFont="1" applyFill="1" applyBorder="1" applyAlignment="1" applyProtection="1">
      <alignment vertical="top" wrapText="1"/>
      <protection locked="0"/>
    </xf>
    <xf numFmtId="0" fontId="11" fillId="0" borderId="0" xfId="638" applyFont="1" applyFill="1" applyBorder="1" applyAlignment="1" applyProtection="1">
      <alignment horizontal="justify" vertical="top" wrapText="1"/>
      <protection locked="0"/>
    </xf>
    <xf numFmtId="4" fontId="11" fillId="0" borderId="0" xfId="638" applyNumberFormat="1" applyFont="1" applyFill="1" applyBorder="1" applyAlignment="1" applyProtection="1">
      <alignment horizontal="center" wrapText="1"/>
      <protection locked="0"/>
    </xf>
    <xf numFmtId="0" fontId="91" fillId="0" borderId="0" xfId="0" applyFont="1" applyFill="1"/>
    <xf numFmtId="0" fontId="90" fillId="0" borderId="0" xfId="3" applyFont="1" applyFill="1" applyBorder="1" applyAlignment="1" applyProtection="1">
      <alignment horizontal="center" vertical="top" wrapText="1"/>
      <protection locked="0"/>
    </xf>
    <xf numFmtId="0" fontId="11" fillId="0" borderId="19" xfId="0" applyFont="1" applyFill="1" applyBorder="1" applyAlignment="1" applyProtection="1">
      <alignment horizontal="right" vertical="top" wrapText="1"/>
      <protection locked="0"/>
    </xf>
    <xf numFmtId="0" fontId="11" fillId="0" borderId="19" xfId="0" applyFont="1" applyFill="1" applyBorder="1" applyAlignment="1" applyProtection="1">
      <alignment horizontal="center"/>
      <protection locked="0"/>
    </xf>
    <xf numFmtId="4" fontId="11" fillId="0" borderId="19" xfId="0" applyNumberFormat="1" applyFont="1" applyFill="1" applyBorder="1" applyAlignment="1" applyProtection="1">
      <alignment horizontal="center"/>
      <protection locked="0"/>
    </xf>
    <xf numFmtId="49" fontId="11" fillId="0" borderId="0" xfId="638" applyNumberFormat="1" applyFont="1" applyFill="1" applyBorder="1" applyAlignment="1" applyProtection="1">
      <alignment horizontal="center" vertical="top"/>
      <protection locked="0"/>
    </xf>
    <xf numFmtId="0" fontId="11" fillId="0" borderId="0" xfId="638" applyFont="1" applyFill="1" applyBorder="1" applyAlignment="1" applyProtection="1">
      <alignment vertical="top" wrapText="1"/>
      <protection locked="0"/>
    </xf>
    <xf numFmtId="49" fontId="13" fillId="0" borderId="0" xfId="638" applyNumberFormat="1" applyFont="1" applyFill="1" applyBorder="1" applyAlignment="1" applyProtection="1">
      <alignment horizontal="center" vertical="top" wrapText="1"/>
      <protection locked="0"/>
    </xf>
    <xf numFmtId="0" fontId="90" fillId="0" borderId="0" xfId="638" applyFont="1" applyFill="1" applyBorder="1" applyAlignment="1" applyProtection="1">
      <alignment vertical="top" wrapText="1"/>
      <protection locked="0"/>
    </xf>
    <xf numFmtId="0" fontId="11" fillId="0" borderId="0" xfId="638" applyFont="1" applyFill="1" applyBorder="1" applyAlignment="1" applyProtection="1">
      <alignment horizontal="center" wrapText="1"/>
      <protection locked="0"/>
    </xf>
    <xf numFmtId="0" fontId="13" fillId="0" borderId="1" xfId="638" applyFont="1" applyFill="1" applyBorder="1" applyAlignment="1" applyProtection="1">
      <alignment horizontal="center" vertical="top" wrapText="1"/>
      <protection locked="0"/>
    </xf>
    <xf numFmtId="0" fontId="13" fillId="0" borderId="1" xfId="638" applyFont="1" applyFill="1" applyBorder="1" applyAlignment="1" applyProtection="1">
      <alignment vertical="top" wrapText="1"/>
      <protection locked="0"/>
    </xf>
    <xf numFmtId="0" fontId="13" fillId="0" borderId="1" xfId="638" applyFont="1" applyFill="1" applyBorder="1" applyAlignment="1" applyProtection="1">
      <alignment horizontal="center" wrapText="1"/>
      <protection locked="0"/>
    </xf>
    <xf numFmtId="4" fontId="13" fillId="0" borderId="1" xfId="638" applyNumberFormat="1" applyFont="1" applyFill="1" applyBorder="1" applyAlignment="1" applyProtection="1">
      <alignment horizontal="center" wrapText="1"/>
      <protection locked="0"/>
    </xf>
    <xf numFmtId="0" fontId="13" fillId="0" borderId="0" xfId="638" applyFont="1" applyFill="1" applyBorder="1" applyAlignment="1" applyProtection="1">
      <alignment horizontal="center" vertical="top"/>
      <protection locked="0"/>
    </xf>
    <xf numFmtId="0" fontId="11" fillId="0" borderId="0" xfId="638" applyFont="1" applyFill="1" applyBorder="1" applyAlignment="1">
      <alignment horizontal="center" vertical="center"/>
    </xf>
    <xf numFmtId="0" fontId="11" fillId="0" borderId="0" xfId="638" applyFont="1" applyFill="1" applyBorder="1" applyAlignment="1" applyProtection="1">
      <alignment vertical="center"/>
      <protection locked="0"/>
    </xf>
    <xf numFmtId="0" fontId="11" fillId="0" borderId="0" xfId="638" applyNumberFormat="1" applyFont="1" applyFill="1" applyBorder="1" applyAlignment="1">
      <alignment horizontal="center" vertical="center"/>
    </xf>
    <xf numFmtId="4" fontId="11" fillId="0" borderId="0" xfId="638" applyNumberFormat="1" applyFont="1" applyFill="1" applyBorder="1" applyAlignment="1">
      <alignment horizontal="center" vertical="center"/>
    </xf>
    <xf numFmtId="0" fontId="11" fillId="0" borderId="0" xfId="638" applyFont="1" applyFill="1" applyBorder="1" applyAlignment="1">
      <alignment vertical="center" wrapText="1"/>
    </xf>
    <xf numFmtId="0" fontId="11" fillId="0" borderId="2" xfId="638" applyFont="1" applyFill="1" applyBorder="1" applyAlignment="1">
      <alignment horizontal="center"/>
    </xf>
    <xf numFmtId="0" fontId="13" fillId="0" borderId="2" xfId="638" applyFont="1" applyFill="1" applyBorder="1" applyAlignment="1"/>
    <xf numFmtId="0" fontId="13" fillId="0" borderId="2" xfId="638" applyNumberFormat="1" applyFont="1" applyFill="1" applyBorder="1" applyAlignment="1">
      <alignment horizontal="center"/>
    </xf>
    <xf numFmtId="4" fontId="13" fillId="0" borderId="2" xfId="638" applyNumberFormat="1" applyFont="1" applyFill="1" applyBorder="1" applyAlignment="1">
      <alignment horizontal="center"/>
    </xf>
    <xf numFmtId="0" fontId="11" fillId="0" borderId="2" xfId="638" applyFont="1" applyFill="1" applyBorder="1" applyAlignment="1"/>
    <xf numFmtId="0" fontId="11" fillId="0" borderId="2" xfId="638" applyNumberFormat="1" applyFont="1" applyFill="1" applyBorder="1" applyAlignment="1">
      <alignment horizontal="center"/>
    </xf>
    <xf numFmtId="4" fontId="11" fillId="0" borderId="2" xfId="638" applyNumberFormat="1" applyFont="1" applyFill="1" applyBorder="1" applyAlignment="1">
      <alignment horizontal="center"/>
    </xf>
    <xf numFmtId="0" fontId="11" fillId="0" borderId="0" xfId="638" applyFont="1" applyFill="1" applyBorder="1" applyProtection="1">
      <protection locked="0"/>
    </xf>
    <xf numFmtId="0" fontId="13" fillId="0" borderId="0" xfId="638" applyFont="1" applyFill="1" applyBorder="1" applyAlignment="1" applyProtection="1">
      <alignment vertical="top" wrapText="1"/>
      <protection locked="0"/>
    </xf>
    <xf numFmtId="0" fontId="11" fillId="0" borderId="0" xfId="638" applyFont="1" applyFill="1" applyBorder="1" applyAlignment="1" applyProtection="1">
      <alignment horizontal="center" vertical="top" wrapText="1"/>
      <protection locked="0"/>
    </xf>
    <xf numFmtId="0" fontId="13" fillId="0" borderId="0" xfId="638" applyFont="1" applyFill="1" applyBorder="1" applyAlignment="1" applyProtection="1">
      <alignment horizontal="center" wrapText="1"/>
      <protection locked="0"/>
    </xf>
    <xf numFmtId="4" fontId="13" fillId="0" borderId="0" xfId="638" applyNumberFormat="1" applyFont="1" applyFill="1" applyBorder="1" applyAlignment="1" applyProtection="1">
      <alignment horizontal="center" wrapText="1"/>
      <protection locked="0"/>
    </xf>
    <xf numFmtId="0" fontId="13" fillId="0" borderId="0" xfId="638" applyFont="1" applyFill="1" applyBorder="1" applyAlignment="1" applyProtection="1">
      <alignment horizontal="center" vertical="top" wrapText="1"/>
      <protection locked="0"/>
    </xf>
    <xf numFmtId="49" fontId="13" fillId="0" borderId="0" xfId="638" applyNumberFormat="1" applyFont="1" applyFill="1" applyBorder="1" applyAlignment="1" applyProtection="1">
      <alignment horizontal="center" wrapText="1"/>
      <protection locked="0"/>
    </xf>
    <xf numFmtId="0" fontId="11" fillId="0" borderId="0" xfId="638" applyNumberFormat="1" applyFont="1" applyFill="1" applyBorder="1" applyAlignment="1" applyProtection="1">
      <alignment horizontal="center" vertical="top"/>
      <protection locked="0"/>
    </xf>
    <xf numFmtId="4" fontId="11" fillId="0" borderId="0" xfId="638" applyNumberFormat="1" applyFont="1" applyFill="1" applyBorder="1" applyAlignment="1" applyProtection="1">
      <alignment vertical="top" wrapText="1"/>
    </xf>
    <xf numFmtId="2" fontId="11" fillId="0" borderId="0" xfId="638" applyNumberFormat="1" applyFont="1" applyFill="1" applyBorder="1" applyAlignment="1" applyProtection="1">
      <alignment horizontal="center"/>
      <protection locked="0"/>
    </xf>
    <xf numFmtId="4" fontId="11" fillId="0" borderId="0" xfId="638" applyNumberFormat="1" applyFont="1" applyFill="1" applyAlignment="1" applyProtection="1">
      <alignment horizontal="center"/>
      <protection locked="0"/>
    </xf>
    <xf numFmtId="49" fontId="11" fillId="0" borderId="0" xfId="638" applyNumberFormat="1" applyFont="1" applyFill="1" applyBorder="1" applyAlignment="1" applyProtection="1">
      <alignment horizontal="center" vertical="top" wrapText="1"/>
      <protection locked="0"/>
    </xf>
    <xf numFmtId="4" fontId="11" fillId="0" borderId="0" xfId="638" applyNumberFormat="1" applyFont="1" applyFill="1" applyAlignment="1" applyProtection="1">
      <alignment horizontal="center" wrapText="1"/>
      <protection locked="0"/>
    </xf>
    <xf numFmtId="0" fontId="11" fillId="0" borderId="0" xfId="638" applyFont="1" applyFill="1" applyBorder="1" applyAlignment="1">
      <alignment horizontal="justify" vertical="top" wrapText="1"/>
    </xf>
    <xf numFmtId="0" fontId="11" fillId="0" borderId="0" xfId="638" applyFont="1" applyFill="1" applyBorder="1" applyAlignment="1">
      <alignment horizontal="center" wrapText="1"/>
    </xf>
    <xf numFmtId="4" fontId="11" fillId="0" borderId="0" xfId="638" applyNumberFormat="1" applyFont="1" applyFill="1" applyBorder="1" applyAlignment="1">
      <alignment horizontal="center" wrapText="1"/>
    </xf>
    <xf numFmtId="0" fontId="13" fillId="0" borderId="0" xfId="0" applyFont="1" applyFill="1" applyBorder="1" applyAlignment="1">
      <alignment horizontal="center" vertical="top"/>
    </xf>
    <xf numFmtId="2" fontId="13" fillId="0" borderId="0" xfId="0" applyNumberFormat="1" applyFont="1" applyFill="1" applyBorder="1" applyAlignment="1" applyProtection="1">
      <alignment horizontal="left" vertical="top" wrapText="1"/>
      <protection locked="0"/>
    </xf>
    <xf numFmtId="2" fontId="13" fillId="0" borderId="0" xfId="0" applyNumberFormat="1" applyFont="1" applyFill="1" applyBorder="1" applyAlignment="1" applyProtection="1">
      <alignment horizontal="center" vertical="top" wrapText="1"/>
      <protection locked="0"/>
    </xf>
    <xf numFmtId="4" fontId="13" fillId="0" borderId="0" xfId="30" applyNumberFormat="1" applyFont="1" applyFill="1" applyBorder="1" applyAlignment="1">
      <alignment horizontal="center" vertical="top"/>
    </xf>
    <xf numFmtId="0" fontId="11" fillId="0" borderId="0" xfId="638" applyFont="1" applyFill="1" applyAlignment="1" applyProtection="1">
      <alignment horizontal="center" vertical="top"/>
      <protection locked="0"/>
    </xf>
    <xf numFmtId="0" fontId="11" fillId="0" borderId="0" xfId="638" applyFont="1" applyFill="1" applyAlignment="1" applyProtection="1">
      <alignment horizontal="justify" vertical="top" wrapText="1"/>
      <protection locked="0"/>
    </xf>
    <xf numFmtId="0" fontId="11" fillId="0" borderId="0" xfId="638" applyFont="1" applyFill="1" applyAlignment="1" applyProtection="1">
      <alignment horizontal="center" wrapText="1"/>
      <protection locked="0"/>
    </xf>
    <xf numFmtId="3" fontId="11" fillId="0" borderId="0" xfId="638" applyNumberFormat="1" applyFont="1" applyFill="1" applyAlignment="1" applyProtection="1">
      <alignment horizontal="center" wrapText="1"/>
      <protection locked="0"/>
    </xf>
    <xf numFmtId="0" fontId="11" fillId="0" borderId="0" xfId="638" applyFont="1" applyFill="1" applyBorder="1" applyAlignment="1"/>
    <xf numFmtId="0" fontId="90" fillId="0" borderId="0" xfId="3" applyFont="1" applyFill="1" applyBorder="1" applyAlignment="1" applyProtection="1">
      <alignment horizontal="left" vertical="top" wrapText="1"/>
      <protection locked="0"/>
    </xf>
    <xf numFmtId="0" fontId="90" fillId="0" borderId="0" xfId="3" applyFont="1" applyFill="1" applyBorder="1" applyAlignment="1">
      <alignment wrapText="1"/>
    </xf>
    <xf numFmtId="0" fontId="11" fillId="0" borderId="0" xfId="0" applyFont="1" applyFill="1" applyBorder="1" applyAlignment="1">
      <alignment horizontal="center"/>
    </xf>
    <xf numFmtId="1" fontId="11" fillId="0" borderId="0" xfId="0" applyNumberFormat="1" applyFont="1" applyFill="1" applyBorder="1" applyAlignment="1">
      <alignment horizontal="center"/>
    </xf>
    <xf numFmtId="49" fontId="11" fillId="0" borderId="0" xfId="0" applyNumberFormat="1" applyFont="1" applyFill="1" applyBorder="1" applyAlignment="1">
      <alignment vertical="top" wrapText="1"/>
    </xf>
    <xf numFmtId="49" fontId="1" fillId="0" borderId="0" xfId="0" applyNumberFormat="1" applyFont="1" applyFill="1" applyAlignment="1">
      <alignment horizontal="left" vertical="top"/>
    </xf>
    <xf numFmtId="173" fontId="1" fillId="0" borderId="0" xfId="0" applyNumberFormat="1" applyFont="1" applyFill="1"/>
    <xf numFmtId="0" fontId="102" fillId="0" borderId="0" xfId="0" applyFont="1" applyFill="1" applyAlignment="1">
      <alignment horizontal="center"/>
    </xf>
    <xf numFmtId="1" fontId="102" fillId="0" borderId="0" xfId="0" applyNumberFormat="1" applyFont="1" applyFill="1" applyAlignment="1">
      <alignment horizontal="center"/>
    </xf>
    <xf numFmtId="0" fontId="102" fillId="0" borderId="0" xfId="0" applyFont="1" applyFill="1" applyAlignment="1">
      <alignment vertical="top" wrapText="1"/>
    </xf>
    <xf numFmtId="0" fontId="11" fillId="0" borderId="0" xfId="570" applyFont="1" applyFill="1" applyBorder="1" applyAlignment="1" applyProtection="1">
      <alignment horizontal="left" vertical="top" wrapText="1"/>
    </xf>
    <xf numFmtId="0" fontId="11" fillId="0" borderId="0" xfId="570" applyFont="1" applyFill="1" applyBorder="1" applyAlignment="1" applyProtection="1">
      <alignment horizontal="center"/>
    </xf>
    <xf numFmtId="1" fontId="11" fillId="0" borderId="0" xfId="570" applyNumberFormat="1" applyFont="1" applyFill="1" applyBorder="1" applyAlignment="1" applyProtection="1">
      <alignment horizontal="center"/>
    </xf>
    <xf numFmtId="4" fontId="104" fillId="0" borderId="0" xfId="638" applyNumberFormat="1" applyFont="1" applyFill="1" applyBorder="1" applyAlignment="1" applyProtection="1">
      <alignment horizontal="center" wrapText="1"/>
      <protection locked="0"/>
    </xf>
    <xf numFmtId="2" fontId="104" fillId="0" borderId="0" xfId="0" applyNumberFormat="1" applyFont="1" applyFill="1" applyBorder="1" applyAlignment="1" applyProtection="1">
      <alignment horizontal="center"/>
      <protection locked="0"/>
    </xf>
    <xf numFmtId="4" fontId="103" fillId="0" borderId="0" xfId="638" applyNumberFormat="1" applyFont="1" applyFill="1" applyBorder="1" applyAlignment="1" applyProtection="1">
      <alignment horizontal="center" wrapText="1"/>
      <protection locked="0"/>
    </xf>
    <xf numFmtId="4" fontId="103" fillId="0" borderId="0" xfId="3" applyNumberFormat="1" applyFont="1" applyFill="1" applyAlignment="1" applyProtection="1">
      <alignment horizontal="center"/>
      <protection locked="0"/>
    </xf>
    <xf numFmtId="4" fontId="103" fillId="0" borderId="0" xfId="638" applyNumberFormat="1" applyFont="1" applyFill="1" applyBorder="1" applyAlignment="1">
      <alignment horizontal="center" wrapText="1"/>
    </xf>
    <xf numFmtId="4" fontId="103" fillId="0" borderId="0" xfId="3" applyNumberFormat="1" applyFont="1" applyFill="1" applyBorder="1" applyAlignment="1" applyProtection="1">
      <alignment horizontal="center" wrapText="1"/>
      <protection locked="0"/>
    </xf>
    <xf numFmtId="4" fontId="103" fillId="0" borderId="0" xfId="638" applyNumberFormat="1" applyFont="1" applyFill="1" applyAlignment="1" applyProtection="1">
      <alignment horizontal="center"/>
      <protection locked="0"/>
    </xf>
    <xf numFmtId="4" fontId="104" fillId="0" borderId="1" xfId="638" applyNumberFormat="1" applyFont="1" applyFill="1" applyBorder="1" applyAlignment="1" applyProtection="1">
      <alignment horizontal="center" wrapText="1"/>
      <protection locked="0"/>
    </xf>
    <xf numFmtId="4" fontId="103" fillId="0" borderId="0" xfId="3" applyNumberFormat="1" applyFont="1" applyFill="1" applyBorder="1" applyAlignment="1" applyProtection="1">
      <alignment horizontal="center"/>
      <protection locked="0"/>
    </xf>
    <xf numFmtId="0" fontId="103" fillId="0" borderId="0" xfId="3" applyFont="1" applyFill="1" applyBorder="1" applyAlignment="1" applyProtection="1">
      <alignment horizontal="center"/>
      <protection locked="0"/>
    </xf>
    <xf numFmtId="0" fontId="13" fillId="0" borderId="0" xfId="638" applyFont="1" applyFill="1" applyBorder="1" applyAlignment="1" applyProtection="1">
      <alignment horizontal="left" vertical="top"/>
      <protection locked="0"/>
    </xf>
    <xf numFmtId="0" fontId="103" fillId="0" borderId="0" xfId="638" applyFont="1" applyFill="1" applyBorder="1" applyAlignment="1">
      <alignment horizontal="center"/>
    </xf>
    <xf numFmtId="0" fontId="93" fillId="0" borderId="0" xfId="638" applyFont="1" applyFill="1" applyBorder="1" applyAlignment="1" applyProtection="1">
      <alignment horizontal="left" vertical="top"/>
      <protection locked="0"/>
    </xf>
    <xf numFmtId="0" fontId="97" fillId="0" borderId="0" xfId="0" applyFont="1" applyFill="1" applyAlignment="1">
      <alignment horizontal="center" vertical="center"/>
    </xf>
    <xf numFmtId="4" fontId="103" fillId="0" borderId="0" xfId="638" applyNumberFormat="1" applyFont="1" applyFill="1" applyBorder="1" applyAlignment="1">
      <alignment horizontal="center"/>
    </xf>
    <xf numFmtId="4" fontId="104" fillId="0" borderId="2" xfId="638" applyNumberFormat="1" applyFont="1" applyFill="1" applyBorder="1" applyAlignment="1">
      <alignment horizontal="center"/>
    </xf>
    <xf numFmtId="4" fontId="103" fillId="0" borderId="2" xfId="638" applyNumberFormat="1" applyFont="1" applyFill="1" applyBorder="1" applyAlignment="1">
      <alignment horizontal="center"/>
    </xf>
    <xf numFmtId="0" fontId="103" fillId="0" borderId="0" xfId="638" applyFont="1" applyFill="1" applyBorder="1" applyAlignment="1" applyProtection="1">
      <alignment horizontal="center"/>
      <protection locked="0"/>
    </xf>
    <xf numFmtId="4" fontId="103" fillId="0" borderId="0" xfId="0" applyNumberFormat="1" applyFont="1" applyFill="1" applyAlignment="1" applyProtection="1">
      <alignment horizontal="center" wrapText="1"/>
      <protection locked="0"/>
    </xf>
    <xf numFmtId="4" fontId="103" fillId="0" borderId="0" xfId="638" applyNumberFormat="1" applyFont="1" applyFill="1" applyBorder="1" applyAlignment="1" applyProtection="1">
      <alignment horizontal="center"/>
      <protection locked="0"/>
    </xf>
    <xf numFmtId="0" fontId="11" fillId="0" borderId="0" xfId="638" applyNumberFormat="1" applyFont="1" applyFill="1" applyBorder="1" applyAlignment="1" applyProtection="1">
      <alignment horizontal="center" vertical="top" wrapText="1"/>
      <protection locked="0"/>
    </xf>
    <xf numFmtId="4" fontId="103" fillId="0" borderId="0" xfId="638" applyNumberFormat="1" applyFont="1" applyFill="1" applyAlignment="1" applyProtection="1">
      <alignment horizontal="center" wrapText="1"/>
      <protection locked="0"/>
    </xf>
    <xf numFmtId="4" fontId="103" fillId="0" borderId="0" xfId="0" applyNumberFormat="1" applyFont="1" applyFill="1" applyBorder="1" applyAlignment="1" applyProtection="1">
      <alignment horizontal="center"/>
      <protection locked="0"/>
    </xf>
    <xf numFmtId="0" fontId="105" fillId="0" borderId="0" xfId="0" applyFont="1" applyFill="1" applyAlignment="1">
      <alignment horizontal="center"/>
    </xf>
    <xf numFmtId="4" fontId="103" fillId="0" borderId="19" xfId="0" applyNumberFormat="1" applyFont="1" applyFill="1" applyBorder="1" applyAlignment="1" applyProtection="1">
      <alignment horizontal="center"/>
      <protection locked="0"/>
    </xf>
    <xf numFmtId="4" fontId="103" fillId="0" borderId="0" xfId="0" applyNumberFormat="1" applyFont="1" applyFill="1" applyAlignment="1" applyProtection="1">
      <alignment horizontal="center"/>
      <protection locked="0"/>
    </xf>
    <xf numFmtId="4" fontId="104" fillId="0" borderId="1" xfId="3" applyNumberFormat="1" applyFont="1" applyFill="1" applyBorder="1" applyAlignment="1" applyProtection="1">
      <alignment horizontal="center" wrapText="1"/>
      <protection locked="0"/>
    </xf>
    <xf numFmtId="4" fontId="104" fillId="0" borderId="0" xfId="3" applyNumberFormat="1" applyFont="1" applyFill="1" applyBorder="1" applyAlignment="1" applyProtection="1">
      <alignment horizontal="center" wrapText="1"/>
      <protection locked="0"/>
    </xf>
    <xf numFmtId="1" fontId="1" fillId="0" borderId="0" xfId="0" applyNumberFormat="1" applyFont="1" applyFill="1" applyAlignment="1">
      <alignment horizontal="center" vertical="top"/>
    </xf>
    <xf numFmtId="173" fontId="106" fillId="0" borderId="0" xfId="0" applyNumberFormat="1" applyFont="1" applyFill="1" applyAlignment="1">
      <alignment horizontal="center"/>
    </xf>
    <xf numFmtId="49" fontId="11" fillId="0" borderId="0" xfId="0" applyNumberFormat="1" applyFont="1" applyFill="1" applyAlignment="1">
      <alignment horizontal="left" vertical="top"/>
    </xf>
    <xf numFmtId="49" fontId="100" fillId="0" borderId="0" xfId="0" applyNumberFormat="1" applyFont="1" applyFill="1" applyAlignment="1">
      <alignment horizontal="left" vertical="top" wrapText="1"/>
    </xf>
    <xf numFmtId="49" fontId="11" fillId="0" borderId="0" xfId="0" applyNumberFormat="1" applyFont="1" applyFill="1" applyAlignment="1">
      <alignment horizontal="left"/>
    </xf>
    <xf numFmtId="1" fontId="11" fillId="0" borderId="0" xfId="0" applyNumberFormat="1" applyFont="1" applyFill="1" applyAlignment="1">
      <alignment horizontal="center"/>
    </xf>
    <xf numFmtId="173" fontId="103" fillId="0" borderId="0" xfId="0" applyNumberFormat="1" applyFont="1" applyFill="1" applyBorder="1" applyAlignment="1">
      <alignment horizontal="center"/>
    </xf>
    <xf numFmtId="173" fontId="11" fillId="0" borderId="0" xfId="0" applyNumberFormat="1" applyFont="1" applyFill="1"/>
    <xf numFmtId="1" fontId="11" fillId="0" borderId="0" xfId="0" applyNumberFormat="1" applyFont="1" applyFill="1" applyAlignment="1">
      <alignment horizontal="center" vertical="top"/>
    </xf>
    <xf numFmtId="173" fontId="104" fillId="0" borderId="0" xfId="0" applyNumberFormat="1" applyFont="1" applyFill="1" applyBorder="1" applyAlignment="1">
      <alignment horizontal="center"/>
    </xf>
    <xf numFmtId="173" fontId="13" fillId="0" borderId="0" xfId="0" applyNumberFormat="1" applyFont="1" applyFill="1"/>
    <xf numFmtId="0" fontId="11" fillId="0" borderId="0" xfId="571" applyFont="1" applyFill="1" applyBorder="1" applyAlignment="1" applyProtection="1">
      <alignment horizontal="left" vertical="top" wrapText="1"/>
    </xf>
    <xf numFmtId="49" fontId="11" fillId="0" borderId="0" xfId="0" applyNumberFormat="1" applyFont="1" applyFill="1" applyAlignment="1">
      <alignment horizontal="left" vertical="top" wrapText="1"/>
    </xf>
    <xf numFmtId="49" fontId="13" fillId="0" borderId="0" xfId="0" applyNumberFormat="1" applyFont="1" applyFill="1" applyAlignment="1">
      <alignment horizontal="left" vertical="top"/>
    </xf>
    <xf numFmtId="1" fontId="13" fillId="0" borderId="0" xfId="0" applyNumberFormat="1" applyFont="1" applyFill="1" applyAlignment="1">
      <alignment horizontal="center" vertical="top"/>
    </xf>
    <xf numFmtId="173" fontId="11" fillId="0" borderId="0" xfId="0" applyNumberFormat="1" applyFont="1" applyFill="1" applyBorder="1"/>
    <xf numFmtId="49" fontId="11" fillId="0" borderId="0" xfId="0" applyNumberFormat="1" applyFont="1" applyFill="1" applyAlignment="1">
      <alignment vertical="top" wrapText="1"/>
    </xf>
    <xf numFmtId="49" fontId="11" fillId="0" borderId="0" xfId="0" applyNumberFormat="1" applyFont="1" applyFill="1" applyAlignment="1">
      <alignment horizontal="center" wrapText="1"/>
    </xf>
    <xf numFmtId="1" fontId="11" fillId="0" borderId="0" xfId="0" applyNumberFormat="1" applyFont="1" applyFill="1" applyAlignment="1">
      <alignment horizontal="center" wrapText="1"/>
    </xf>
    <xf numFmtId="0" fontId="11" fillId="0" borderId="0" xfId="0" applyFont="1" applyFill="1" applyAlignment="1">
      <alignment vertical="top" wrapText="1"/>
    </xf>
    <xf numFmtId="0" fontId="11" fillId="0" borderId="0" xfId="0" applyFont="1" applyFill="1" applyAlignment="1">
      <alignment horizontal="center" wrapText="1"/>
    </xf>
    <xf numFmtId="0" fontId="11" fillId="0" borderId="0" xfId="0" applyFont="1" applyFill="1" applyAlignment="1">
      <alignment horizontal="center"/>
    </xf>
    <xf numFmtId="0" fontId="107" fillId="0" borderId="0" xfId="3" applyFont="1" applyFill="1" applyBorder="1" applyAlignment="1">
      <alignment horizontal="center" wrapText="1"/>
    </xf>
    <xf numFmtId="0" fontId="90" fillId="0" borderId="0" xfId="0" applyFont="1" applyFill="1" applyAlignment="1">
      <alignment horizontal="center"/>
    </xf>
    <xf numFmtId="0" fontId="91" fillId="0" borderId="0" xfId="0" applyFont="1" applyFill="1" applyAlignment="1">
      <alignment horizontal="center"/>
    </xf>
    <xf numFmtId="49" fontId="1" fillId="0" borderId="0" xfId="0" applyNumberFormat="1" applyFont="1" applyFill="1" applyAlignment="1">
      <alignment horizontal="center" vertical="top"/>
    </xf>
    <xf numFmtId="49" fontId="11" fillId="0" borderId="0" xfId="0" applyNumberFormat="1" applyFont="1" applyFill="1" applyAlignment="1">
      <alignment horizontal="center" vertical="top"/>
    </xf>
    <xf numFmtId="0" fontId="100" fillId="0" borderId="0" xfId="0" applyFont="1" applyFill="1" applyAlignment="1">
      <alignment horizontal="center" vertical="top"/>
    </xf>
    <xf numFmtId="49" fontId="11" fillId="0" borderId="0" xfId="0" applyNumberFormat="1" applyFont="1" applyFill="1" applyBorder="1" applyAlignment="1">
      <alignment horizontal="center" vertical="top"/>
    </xf>
    <xf numFmtId="0" fontId="90" fillId="0" borderId="0" xfId="3" applyFont="1" applyFill="1" applyBorder="1" applyAlignment="1" applyProtection="1">
      <alignment horizontal="left" vertical="top" wrapText="1"/>
      <protection locked="0"/>
    </xf>
    <xf numFmtId="0" fontId="90" fillId="0" borderId="0" xfId="3" applyFont="1" applyFill="1" applyBorder="1" applyAlignment="1">
      <alignment wrapText="1"/>
    </xf>
    <xf numFmtId="0" fontId="94" fillId="0" borderId="0" xfId="3" applyFont="1" applyFill="1" applyBorder="1" applyAlignment="1" applyProtection="1">
      <alignment horizontal="left" vertical="top" wrapText="1"/>
      <protection locked="0"/>
    </xf>
    <xf numFmtId="0" fontId="94" fillId="0" borderId="0" xfId="3" applyFont="1" applyFill="1" applyBorder="1" applyAlignment="1">
      <alignment wrapText="1"/>
    </xf>
    <xf numFmtId="0" fontId="92" fillId="0" borderId="0" xfId="638" applyFont="1" applyFill="1" applyBorder="1" applyAlignment="1" applyProtection="1">
      <alignment horizontal="left" vertical="top"/>
      <protection locked="0"/>
    </xf>
    <xf numFmtId="0" fontId="99" fillId="0" borderId="0" xfId="638" applyFont="1" applyFill="1" applyBorder="1" applyAlignment="1"/>
    <xf numFmtId="0" fontId="90" fillId="0" borderId="0" xfId="0" applyNumberFormat="1" applyFont="1" applyFill="1" applyAlignment="1">
      <alignment wrapText="1"/>
    </xf>
    <xf numFmtId="0" fontId="96" fillId="0" borderId="0" xfId="0" applyNumberFormat="1" applyFont="1" applyFill="1" applyAlignment="1"/>
    <xf numFmtId="0" fontId="93" fillId="0" borderId="0" xfId="0" applyNumberFormat="1" applyFont="1" applyFill="1" applyAlignment="1">
      <alignment wrapText="1"/>
    </xf>
    <xf numFmtId="0" fontId="98" fillId="0" borderId="0" xfId="0" applyNumberFormat="1" applyFont="1" applyFill="1" applyAlignment="1"/>
    <xf numFmtId="0" fontId="90" fillId="0" borderId="0" xfId="0" applyNumberFormat="1" applyFont="1" applyFill="1" applyAlignment="1">
      <alignment horizontal="left" wrapText="1"/>
    </xf>
    <xf numFmtId="0" fontId="96" fillId="0" borderId="0" xfId="0" applyNumberFormat="1" applyFont="1" applyFill="1" applyAlignment="1">
      <alignment horizontal="left"/>
    </xf>
  </cellXfs>
  <cellStyles count="946">
    <cellStyle name="20 % – Poudarek1 10" xfId="52"/>
    <cellStyle name="20 % – Poudarek1 2" xfId="53"/>
    <cellStyle name="20 % – Poudarek1 2 2" xfId="54"/>
    <cellStyle name="20 % – Poudarek1 2 3" xfId="55"/>
    <cellStyle name="20 % – Poudarek1 2 4" xfId="56"/>
    <cellStyle name="20 % – Poudarek1 2_E15.12.14_151009-3_popis" xfId="57"/>
    <cellStyle name="20 % – Poudarek1 3" xfId="58"/>
    <cellStyle name="20 % – Poudarek1 3 2" xfId="59"/>
    <cellStyle name="20 % – Poudarek1 3 3" xfId="60"/>
    <cellStyle name="20 % – Poudarek1 3 4" xfId="61"/>
    <cellStyle name="20 % – Poudarek1 4" xfId="62"/>
    <cellStyle name="20 % – Poudarek1 4 2" xfId="63"/>
    <cellStyle name="20 % – Poudarek1 4 3" xfId="64"/>
    <cellStyle name="20 % – Poudarek1 4 4" xfId="65"/>
    <cellStyle name="20 % – Poudarek1 5" xfId="66"/>
    <cellStyle name="20 % – Poudarek1 6" xfId="67"/>
    <cellStyle name="20 % – Poudarek1 7" xfId="68"/>
    <cellStyle name="20 % – Poudarek1 8" xfId="69"/>
    <cellStyle name="20 % – Poudarek1 9" xfId="70"/>
    <cellStyle name="20 % – Poudarek2 10" xfId="71"/>
    <cellStyle name="20 % – Poudarek2 2" xfId="72"/>
    <cellStyle name="20 % – Poudarek2 2 2" xfId="73"/>
    <cellStyle name="20 % – Poudarek2 2 3" xfId="74"/>
    <cellStyle name="20 % – Poudarek2 2 4" xfId="75"/>
    <cellStyle name="20 % – Poudarek2 2_E15.12.14_151009-3_popis" xfId="76"/>
    <cellStyle name="20 % – Poudarek2 3" xfId="77"/>
    <cellStyle name="20 % – Poudarek2 3 2" xfId="78"/>
    <cellStyle name="20 % – Poudarek2 3 3" xfId="79"/>
    <cellStyle name="20 % – Poudarek2 3 4" xfId="80"/>
    <cellStyle name="20 % – Poudarek2 4" xfId="81"/>
    <cellStyle name="20 % – Poudarek2 4 2" xfId="82"/>
    <cellStyle name="20 % – Poudarek2 4 3" xfId="83"/>
    <cellStyle name="20 % – Poudarek2 4 4" xfId="84"/>
    <cellStyle name="20 % – Poudarek2 5" xfId="85"/>
    <cellStyle name="20 % – Poudarek2 6" xfId="86"/>
    <cellStyle name="20 % – Poudarek2 7" xfId="87"/>
    <cellStyle name="20 % – Poudarek2 8" xfId="88"/>
    <cellStyle name="20 % – Poudarek2 9" xfId="89"/>
    <cellStyle name="20 % – Poudarek3 10" xfId="90"/>
    <cellStyle name="20 % – Poudarek3 2" xfId="91"/>
    <cellStyle name="20 % – Poudarek3 2 2" xfId="92"/>
    <cellStyle name="20 % – Poudarek3 2 3" xfId="93"/>
    <cellStyle name="20 % – Poudarek3 2 4" xfId="94"/>
    <cellStyle name="20 % – Poudarek3 2_E15.12.14_151009-3_popis" xfId="95"/>
    <cellStyle name="20 % – Poudarek3 3" xfId="96"/>
    <cellStyle name="20 % – Poudarek3 3 2" xfId="97"/>
    <cellStyle name="20 % – Poudarek3 3 3" xfId="98"/>
    <cellStyle name="20 % – Poudarek3 3 4" xfId="99"/>
    <cellStyle name="20 % – Poudarek3 4" xfId="100"/>
    <cellStyle name="20 % – Poudarek3 4 2" xfId="101"/>
    <cellStyle name="20 % – Poudarek3 4 3" xfId="102"/>
    <cellStyle name="20 % – Poudarek3 4 4" xfId="103"/>
    <cellStyle name="20 % – Poudarek3 5" xfId="104"/>
    <cellStyle name="20 % – Poudarek3 6" xfId="105"/>
    <cellStyle name="20 % – Poudarek3 7" xfId="106"/>
    <cellStyle name="20 % – Poudarek3 8" xfId="107"/>
    <cellStyle name="20 % – Poudarek3 9" xfId="108"/>
    <cellStyle name="20 % – Poudarek4 10" xfId="109"/>
    <cellStyle name="20 % – Poudarek4 2" xfId="110"/>
    <cellStyle name="20 % – Poudarek4 2 2" xfId="111"/>
    <cellStyle name="20 % – Poudarek4 2 3" xfId="112"/>
    <cellStyle name="20 % – Poudarek4 2 4" xfId="113"/>
    <cellStyle name="20 % – Poudarek4 2_E15.12.14_151009-3_popis" xfId="114"/>
    <cellStyle name="20 % – Poudarek4 3" xfId="115"/>
    <cellStyle name="20 % – Poudarek4 3 2" xfId="116"/>
    <cellStyle name="20 % – Poudarek4 3 3" xfId="117"/>
    <cellStyle name="20 % – Poudarek4 3 4" xfId="118"/>
    <cellStyle name="20 % – Poudarek4 4" xfId="119"/>
    <cellStyle name="20 % – Poudarek4 4 2" xfId="120"/>
    <cellStyle name="20 % – Poudarek4 4 3" xfId="121"/>
    <cellStyle name="20 % – Poudarek4 4 4" xfId="122"/>
    <cellStyle name="20 % – Poudarek4 5" xfId="123"/>
    <cellStyle name="20 % – Poudarek4 6" xfId="124"/>
    <cellStyle name="20 % – Poudarek4 7" xfId="125"/>
    <cellStyle name="20 % – Poudarek4 8" xfId="126"/>
    <cellStyle name="20 % – Poudarek4 9" xfId="127"/>
    <cellStyle name="20 % – Poudarek5 10" xfId="128"/>
    <cellStyle name="20 % – Poudarek5 2" xfId="129"/>
    <cellStyle name="20 % – Poudarek5 2 2" xfId="130"/>
    <cellStyle name="20 % – Poudarek5 2 3" xfId="131"/>
    <cellStyle name="20 % – Poudarek5 2 4" xfId="132"/>
    <cellStyle name="20 % – Poudarek5 2_E15.12.14_151009-3_popis" xfId="133"/>
    <cellStyle name="20 % – Poudarek5 3" xfId="134"/>
    <cellStyle name="20 % – Poudarek5 3 2" xfId="135"/>
    <cellStyle name="20 % – Poudarek5 3 3" xfId="136"/>
    <cellStyle name="20 % – Poudarek5 3 4" xfId="137"/>
    <cellStyle name="20 % – Poudarek5 4" xfId="138"/>
    <cellStyle name="20 % – Poudarek5 4 2" xfId="139"/>
    <cellStyle name="20 % – Poudarek5 4 3" xfId="140"/>
    <cellStyle name="20 % – Poudarek5 4 4" xfId="141"/>
    <cellStyle name="20 % – Poudarek5 5" xfId="142"/>
    <cellStyle name="20 % – Poudarek5 6" xfId="143"/>
    <cellStyle name="20 % – Poudarek5 7" xfId="144"/>
    <cellStyle name="20 % – Poudarek5 8" xfId="145"/>
    <cellStyle name="20 % – Poudarek5 9" xfId="146"/>
    <cellStyle name="20 % – Poudarek6 10" xfId="147"/>
    <cellStyle name="20 % – Poudarek6 2" xfId="148"/>
    <cellStyle name="20 % – Poudarek6 2 2" xfId="149"/>
    <cellStyle name="20 % – Poudarek6 2 3" xfId="150"/>
    <cellStyle name="20 % – Poudarek6 2 4" xfId="151"/>
    <cellStyle name="20 % – Poudarek6 2_E15.12.14_151009-3_popis" xfId="152"/>
    <cellStyle name="20 % – Poudarek6 3" xfId="153"/>
    <cellStyle name="20 % – Poudarek6 3 2" xfId="154"/>
    <cellStyle name="20 % – Poudarek6 3 3" xfId="155"/>
    <cellStyle name="20 % – Poudarek6 3 4" xfId="156"/>
    <cellStyle name="20 % – Poudarek6 4" xfId="157"/>
    <cellStyle name="20 % – Poudarek6 4 2" xfId="158"/>
    <cellStyle name="20 % – Poudarek6 4 3" xfId="159"/>
    <cellStyle name="20 % – Poudarek6 4 4" xfId="160"/>
    <cellStyle name="20 % – Poudarek6 5" xfId="161"/>
    <cellStyle name="20 % – Poudarek6 6" xfId="162"/>
    <cellStyle name="20 % – Poudarek6 7" xfId="163"/>
    <cellStyle name="20 % – Poudarek6 8" xfId="164"/>
    <cellStyle name="20 % – Poudarek6 9" xfId="165"/>
    <cellStyle name="20% - Accent1" xfId="166"/>
    <cellStyle name="20% - Accent2" xfId="167"/>
    <cellStyle name="20% - Accent3" xfId="168"/>
    <cellStyle name="20% - Accent4" xfId="169"/>
    <cellStyle name="20% - Accent5" xfId="170"/>
    <cellStyle name="20% - Accent6" xfId="171"/>
    <cellStyle name="40 % – Poudarek1 10" xfId="172"/>
    <cellStyle name="40 % – Poudarek1 2" xfId="173"/>
    <cellStyle name="40 % – Poudarek1 2 2" xfId="174"/>
    <cellStyle name="40 % – Poudarek1 2 3" xfId="175"/>
    <cellStyle name="40 % – Poudarek1 2 4" xfId="176"/>
    <cellStyle name="40 % – Poudarek1 2_E15.12.14_151009-3_popis" xfId="177"/>
    <cellStyle name="40 % – Poudarek1 3" xfId="178"/>
    <cellStyle name="40 % – Poudarek1 3 2" xfId="179"/>
    <cellStyle name="40 % – Poudarek1 3 3" xfId="180"/>
    <cellStyle name="40 % – Poudarek1 3 4" xfId="181"/>
    <cellStyle name="40 % – Poudarek1 4" xfId="182"/>
    <cellStyle name="40 % – Poudarek1 4 2" xfId="183"/>
    <cellStyle name="40 % – Poudarek1 4 3" xfId="184"/>
    <cellStyle name="40 % – Poudarek1 4 4" xfId="185"/>
    <cellStyle name="40 % – Poudarek1 5" xfId="186"/>
    <cellStyle name="40 % – Poudarek1 6" xfId="187"/>
    <cellStyle name="40 % – Poudarek1 7" xfId="188"/>
    <cellStyle name="40 % – Poudarek1 8" xfId="189"/>
    <cellStyle name="40 % – Poudarek1 9" xfId="190"/>
    <cellStyle name="40 % – Poudarek2 2" xfId="191"/>
    <cellStyle name="40 % – Poudarek2 2 2" xfId="192"/>
    <cellStyle name="40 % – Poudarek2 2 3" xfId="193"/>
    <cellStyle name="40 % – Poudarek2 2 4" xfId="194"/>
    <cellStyle name="40 % – Poudarek2 2_E15.12.14_151009-3_popis" xfId="195"/>
    <cellStyle name="40 % – Poudarek2 3" xfId="196"/>
    <cellStyle name="40 % – Poudarek2 3 2" xfId="197"/>
    <cellStyle name="40 % – Poudarek2 3 3" xfId="198"/>
    <cellStyle name="40 % – Poudarek2 3 4" xfId="199"/>
    <cellStyle name="40 % – Poudarek2 4" xfId="200"/>
    <cellStyle name="40 % – Poudarek2 4 2" xfId="201"/>
    <cellStyle name="40 % – Poudarek2 4 3" xfId="202"/>
    <cellStyle name="40 % – Poudarek2 4 4" xfId="203"/>
    <cellStyle name="40 % – Poudarek2 5" xfId="204"/>
    <cellStyle name="40 % – Poudarek3 10" xfId="205"/>
    <cellStyle name="40 % – Poudarek3 2" xfId="206"/>
    <cellStyle name="40 % – Poudarek3 2 2" xfId="207"/>
    <cellStyle name="40 % – Poudarek3 2 3" xfId="208"/>
    <cellStyle name="40 % – Poudarek3 2 4" xfId="209"/>
    <cellStyle name="40 % – Poudarek3 2_E15.12.14_151009-3_popis" xfId="210"/>
    <cellStyle name="40 % – Poudarek3 3" xfId="211"/>
    <cellStyle name="40 % – Poudarek3 3 2" xfId="212"/>
    <cellStyle name="40 % – Poudarek3 3 3" xfId="213"/>
    <cellStyle name="40 % – Poudarek3 3 4" xfId="214"/>
    <cellStyle name="40 % – Poudarek3 4" xfId="215"/>
    <cellStyle name="40 % – Poudarek3 4 2" xfId="216"/>
    <cellStyle name="40 % – Poudarek3 4 3" xfId="217"/>
    <cellStyle name="40 % – Poudarek3 4 4" xfId="218"/>
    <cellStyle name="40 % – Poudarek3 5" xfId="219"/>
    <cellStyle name="40 % – Poudarek3 6" xfId="220"/>
    <cellStyle name="40 % – Poudarek3 7" xfId="221"/>
    <cellStyle name="40 % – Poudarek3 8" xfId="222"/>
    <cellStyle name="40 % – Poudarek3 9" xfId="223"/>
    <cellStyle name="40 % – Poudarek4 10" xfId="224"/>
    <cellStyle name="40 % – Poudarek4 2" xfId="225"/>
    <cellStyle name="40 % – Poudarek4 2 2" xfId="226"/>
    <cellStyle name="40 % – Poudarek4 2 3" xfId="227"/>
    <cellStyle name="40 % – Poudarek4 2 4" xfId="228"/>
    <cellStyle name="40 % – Poudarek4 2_E15.12.14_151009-3_popis" xfId="229"/>
    <cellStyle name="40 % – Poudarek4 3" xfId="230"/>
    <cellStyle name="40 % – Poudarek4 3 2" xfId="231"/>
    <cellStyle name="40 % – Poudarek4 3 3" xfId="232"/>
    <cellStyle name="40 % – Poudarek4 3 4" xfId="233"/>
    <cellStyle name="40 % – Poudarek4 4" xfId="234"/>
    <cellStyle name="40 % – Poudarek4 4 2" xfId="235"/>
    <cellStyle name="40 % – Poudarek4 4 3" xfId="236"/>
    <cellStyle name="40 % – Poudarek4 4 4" xfId="237"/>
    <cellStyle name="40 % – Poudarek4 5" xfId="238"/>
    <cellStyle name="40 % – Poudarek4 6" xfId="239"/>
    <cellStyle name="40 % – Poudarek4 7" xfId="240"/>
    <cellStyle name="40 % – Poudarek4 8" xfId="241"/>
    <cellStyle name="40 % – Poudarek4 9" xfId="242"/>
    <cellStyle name="40 % – Poudarek5 10" xfId="243"/>
    <cellStyle name="40 % – Poudarek5 2" xfId="244"/>
    <cellStyle name="40 % – Poudarek5 2 2" xfId="245"/>
    <cellStyle name="40 % – Poudarek5 2 3" xfId="246"/>
    <cellStyle name="40 % – Poudarek5 2 4" xfId="247"/>
    <cellStyle name="40 % – Poudarek5 2_E15.12.14_151009-3_popis" xfId="248"/>
    <cellStyle name="40 % – Poudarek5 3" xfId="249"/>
    <cellStyle name="40 % – Poudarek5 3 2" xfId="250"/>
    <cellStyle name="40 % – Poudarek5 3 3" xfId="251"/>
    <cellStyle name="40 % – Poudarek5 3 4" xfId="252"/>
    <cellStyle name="40 % – Poudarek5 4" xfId="253"/>
    <cellStyle name="40 % – Poudarek5 4 2" xfId="254"/>
    <cellStyle name="40 % – Poudarek5 4 3" xfId="255"/>
    <cellStyle name="40 % – Poudarek5 4 4" xfId="256"/>
    <cellStyle name="40 % – Poudarek5 5" xfId="257"/>
    <cellStyle name="40 % – Poudarek5 6" xfId="258"/>
    <cellStyle name="40 % – Poudarek5 7" xfId="259"/>
    <cellStyle name="40 % – Poudarek5 8" xfId="260"/>
    <cellStyle name="40 % – Poudarek5 9" xfId="261"/>
    <cellStyle name="40 % – Poudarek6 10" xfId="262"/>
    <cellStyle name="40 % – Poudarek6 2" xfId="263"/>
    <cellStyle name="40 % – Poudarek6 2 2" xfId="264"/>
    <cellStyle name="40 % – Poudarek6 2 3" xfId="265"/>
    <cellStyle name="40 % – Poudarek6 2 4" xfId="266"/>
    <cellStyle name="40 % – Poudarek6 2_E15.12.14_151009-3_popis" xfId="267"/>
    <cellStyle name="40 % – Poudarek6 3" xfId="268"/>
    <cellStyle name="40 % – Poudarek6 3 2" xfId="269"/>
    <cellStyle name="40 % – Poudarek6 3 3" xfId="270"/>
    <cellStyle name="40 % – Poudarek6 3 4" xfId="271"/>
    <cellStyle name="40 % – Poudarek6 4" xfId="272"/>
    <cellStyle name="40 % – Poudarek6 4 2" xfId="273"/>
    <cellStyle name="40 % – Poudarek6 4 3" xfId="274"/>
    <cellStyle name="40 % – Poudarek6 4 4" xfId="275"/>
    <cellStyle name="40 % – Poudarek6 5" xfId="276"/>
    <cellStyle name="40 % – Poudarek6 6" xfId="277"/>
    <cellStyle name="40 % – Poudarek6 7" xfId="278"/>
    <cellStyle name="40 % – Poudarek6 8" xfId="279"/>
    <cellStyle name="40 % – Poudarek6 9" xfId="280"/>
    <cellStyle name="40% - Accent1" xfId="281"/>
    <cellStyle name="40% - Accent2" xfId="282"/>
    <cellStyle name="40% - Accent3" xfId="283"/>
    <cellStyle name="40% - Accent4" xfId="284"/>
    <cellStyle name="40% - Accent5" xfId="285"/>
    <cellStyle name="40% - Accent6" xfId="286"/>
    <cellStyle name="60 % – Poudarek1 10" xfId="287"/>
    <cellStyle name="60 % – Poudarek1 2" xfId="288"/>
    <cellStyle name="60 % – Poudarek1 2 2" xfId="289"/>
    <cellStyle name="60 % – Poudarek1 2 3" xfId="290"/>
    <cellStyle name="60 % – Poudarek1 2 4" xfId="291"/>
    <cellStyle name="60 % – Poudarek1 2_E15.12.14_151009-3_popis" xfId="292"/>
    <cellStyle name="60 % – Poudarek1 3" xfId="293"/>
    <cellStyle name="60 % – Poudarek1 3 2" xfId="294"/>
    <cellStyle name="60 % – Poudarek1 3 3" xfId="295"/>
    <cellStyle name="60 % – Poudarek1 3 4" xfId="296"/>
    <cellStyle name="60 % – Poudarek1 4" xfId="297"/>
    <cellStyle name="60 % – Poudarek1 4 2" xfId="298"/>
    <cellStyle name="60 % – Poudarek1 4 3" xfId="299"/>
    <cellStyle name="60 % – Poudarek1 4 4" xfId="300"/>
    <cellStyle name="60 % – Poudarek1 5" xfId="301"/>
    <cellStyle name="60 % – Poudarek1 6" xfId="302"/>
    <cellStyle name="60 % – Poudarek1 7" xfId="303"/>
    <cellStyle name="60 % – Poudarek1 8" xfId="304"/>
    <cellStyle name="60 % – Poudarek1 9" xfId="305"/>
    <cellStyle name="60 % – Poudarek2 10" xfId="306"/>
    <cellStyle name="60 % – Poudarek2 2" xfId="307"/>
    <cellStyle name="60 % – Poudarek2 2 2" xfId="308"/>
    <cellStyle name="60 % – Poudarek2 2 3" xfId="309"/>
    <cellStyle name="60 % – Poudarek2 2 4" xfId="310"/>
    <cellStyle name="60 % – Poudarek2 2_E15.12.14_151009-3_popis" xfId="311"/>
    <cellStyle name="60 % – Poudarek2 3" xfId="312"/>
    <cellStyle name="60 % – Poudarek2 3 2" xfId="313"/>
    <cellStyle name="60 % – Poudarek2 3 3" xfId="314"/>
    <cellStyle name="60 % – Poudarek2 3 4" xfId="315"/>
    <cellStyle name="60 % – Poudarek2 4" xfId="316"/>
    <cellStyle name="60 % – Poudarek2 4 2" xfId="317"/>
    <cellStyle name="60 % – Poudarek2 4 3" xfId="318"/>
    <cellStyle name="60 % – Poudarek2 4 4" xfId="319"/>
    <cellStyle name="60 % – Poudarek2 5" xfId="320"/>
    <cellStyle name="60 % – Poudarek2 6" xfId="321"/>
    <cellStyle name="60 % – Poudarek2 7" xfId="322"/>
    <cellStyle name="60 % – Poudarek2 8" xfId="323"/>
    <cellStyle name="60 % – Poudarek2 9" xfId="324"/>
    <cellStyle name="60 % – Poudarek3 10" xfId="325"/>
    <cellStyle name="60 % – Poudarek3 2" xfId="326"/>
    <cellStyle name="60 % – Poudarek3 2 2" xfId="327"/>
    <cellStyle name="60 % – Poudarek3 2 3" xfId="328"/>
    <cellStyle name="60 % – Poudarek3 2 4" xfId="329"/>
    <cellStyle name="60 % – Poudarek3 2_E15.12.14_151009-3_popis" xfId="330"/>
    <cellStyle name="60 % – Poudarek3 3" xfId="331"/>
    <cellStyle name="60 % – Poudarek3 3 2" xfId="332"/>
    <cellStyle name="60 % – Poudarek3 3 3" xfId="333"/>
    <cellStyle name="60 % – Poudarek3 3 4" xfId="334"/>
    <cellStyle name="60 % – Poudarek3 4" xfId="335"/>
    <cellStyle name="60 % – Poudarek3 4 2" xfId="336"/>
    <cellStyle name="60 % – Poudarek3 4 3" xfId="337"/>
    <cellStyle name="60 % – Poudarek3 4 4" xfId="338"/>
    <cellStyle name="60 % – Poudarek3 5" xfId="339"/>
    <cellStyle name="60 % – Poudarek3 6" xfId="340"/>
    <cellStyle name="60 % – Poudarek3 7" xfId="341"/>
    <cellStyle name="60 % – Poudarek3 8" xfId="342"/>
    <cellStyle name="60 % – Poudarek3 9" xfId="343"/>
    <cellStyle name="60 % – Poudarek4 10" xfId="344"/>
    <cellStyle name="60 % – Poudarek4 2" xfId="345"/>
    <cellStyle name="60 % – Poudarek4 2 2" xfId="346"/>
    <cellStyle name="60 % – Poudarek4 2 3" xfId="347"/>
    <cellStyle name="60 % – Poudarek4 2 4" xfId="348"/>
    <cellStyle name="60 % – Poudarek4 2_E15.12.14_151009-3_popis" xfId="349"/>
    <cellStyle name="60 % – Poudarek4 3" xfId="350"/>
    <cellStyle name="60 % – Poudarek4 3 2" xfId="351"/>
    <cellStyle name="60 % – Poudarek4 3 3" xfId="352"/>
    <cellStyle name="60 % – Poudarek4 3 4" xfId="353"/>
    <cellStyle name="60 % – Poudarek4 4" xfId="354"/>
    <cellStyle name="60 % – Poudarek4 4 2" xfId="355"/>
    <cellStyle name="60 % – Poudarek4 4 3" xfId="356"/>
    <cellStyle name="60 % – Poudarek4 4 4" xfId="357"/>
    <cellStyle name="60 % – Poudarek4 5" xfId="358"/>
    <cellStyle name="60 % – Poudarek4 6" xfId="359"/>
    <cellStyle name="60 % – Poudarek4 7" xfId="360"/>
    <cellStyle name="60 % – Poudarek4 8" xfId="361"/>
    <cellStyle name="60 % – Poudarek4 9" xfId="362"/>
    <cellStyle name="60 % – Poudarek5 10" xfId="363"/>
    <cellStyle name="60 % – Poudarek5 2" xfId="364"/>
    <cellStyle name="60 % – Poudarek5 2 2" xfId="365"/>
    <cellStyle name="60 % – Poudarek5 2 3" xfId="366"/>
    <cellStyle name="60 % – Poudarek5 2 4" xfId="367"/>
    <cellStyle name="60 % – Poudarek5 2_E15.12.14_151009-3_popis" xfId="368"/>
    <cellStyle name="60 % – Poudarek5 3" xfId="369"/>
    <cellStyle name="60 % – Poudarek5 3 2" xfId="370"/>
    <cellStyle name="60 % – Poudarek5 3 3" xfId="371"/>
    <cellStyle name="60 % – Poudarek5 3 4" xfId="372"/>
    <cellStyle name="60 % – Poudarek5 4" xfId="373"/>
    <cellStyle name="60 % – Poudarek5 4 2" xfId="374"/>
    <cellStyle name="60 % – Poudarek5 4 3" xfId="375"/>
    <cellStyle name="60 % – Poudarek5 4 4" xfId="376"/>
    <cellStyle name="60 % – Poudarek5 5" xfId="377"/>
    <cellStyle name="60 % – Poudarek5 6" xfId="378"/>
    <cellStyle name="60 % – Poudarek5 7" xfId="379"/>
    <cellStyle name="60 % – Poudarek5 8" xfId="380"/>
    <cellStyle name="60 % – Poudarek5 9" xfId="381"/>
    <cellStyle name="60 % – Poudarek6 10" xfId="382"/>
    <cellStyle name="60 % – Poudarek6 2" xfId="383"/>
    <cellStyle name="60 % – Poudarek6 2 2" xfId="384"/>
    <cellStyle name="60 % – Poudarek6 2 3" xfId="385"/>
    <cellStyle name="60 % – Poudarek6 2 4" xfId="386"/>
    <cellStyle name="60 % – Poudarek6 2_E15.12.14_151009-3_popis" xfId="387"/>
    <cellStyle name="60 % – Poudarek6 3" xfId="388"/>
    <cellStyle name="60 % – Poudarek6 3 2" xfId="389"/>
    <cellStyle name="60 % – Poudarek6 3 3" xfId="390"/>
    <cellStyle name="60 % – Poudarek6 3 4" xfId="391"/>
    <cellStyle name="60 % – Poudarek6 4" xfId="392"/>
    <cellStyle name="60 % – Poudarek6 4 2" xfId="393"/>
    <cellStyle name="60 % – Poudarek6 4 3" xfId="394"/>
    <cellStyle name="60 % – Poudarek6 4 4" xfId="395"/>
    <cellStyle name="60 % – Poudarek6 5" xfId="396"/>
    <cellStyle name="60 % – Poudarek6 6" xfId="397"/>
    <cellStyle name="60 % – Poudarek6 7" xfId="398"/>
    <cellStyle name="60 % – Poudarek6 8" xfId="399"/>
    <cellStyle name="60 % – Poudarek6 9" xfId="400"/>
    <cellStyle name="60% - Accent1" xfId="401"/>
    <cellStyle name="60% - Accent2" xfId="402"/>
    <cellStyle name="60% - Accent3" xfId="403"/>
    <cellStyle name="60% - Accent4" xfId="404"/>
    <cellStyle name="60% - Accent5" xfId="405"/>
    <cellStyle name="60% - Accent6" xfId="406"/>
    <cellStyle name="Accent1" xfId="407"/>
    <cellStyle name="Accent2" xfId="408"/>
    <cellStyle name="Accent3" xfId="409"/>
    <cellStyle name="Accent4" xfId="410"/>
    <cellStyle name="Accent5" xfId="411"/>
    <cellStyle name="Accent6" xfId="412"/>
    <cellStyle name="Bad" xfId="413"/>
    <cellStyle name="Calculation" xfId="414"/>
    <cellStyle name="Check Cell" xfId="415"/>
    <cellStyle name="Comma 2" xfId="4"/>
    <cellStyle name="Comma 2 2" xfId="416"/>
    <cellStyle name="Comma 3" xfId="417"/>
    <cellStyle name="Comma_Sheet1 2" xfId="418"/>
    <cellStyle name="Comma0" xfId="419"/>
    <cellStyle name="Currency [0]_B_QT" xfId="420"/>
    <cellStyle name="Currency 2" xfId="5"/>
    <cellStyle name="Currency 2 2" xfId="422"/>
    <cellStyle name="Currency 2 3" xfId="421"/>
    <cellStyle name="Currency 3" xfId="45"/>
    <cellStyle name="Currency 3 2" xfId="423"/>
    <cellStyle name="Currency 4" xfId="49"/>
    <cellStyle name="Currency 4 2" xfId="424"/>
    <cellStyle name="Currency_B_QT" xfId="425"/>
    <cellStyle name="Currency0" xfId="426"/>
    <cellStyle name="Date" xfId="427"/>
    <cellStyle name="Desno" xfId="428"/>
    <cellStyle name="Dobro 10" xfId="429"/>
    <cellStyle name="Dobro 2" xfId="430"/>
    <cellStyle name="Dobro 2 2" xfId="431"/>
    <cellStyle name="Dobro 2 3" xfId="432"/>
    <cellStyle name="Dobro 2 4" xfId="433"/>
    <cellStyle name="Dobro 2_E15.12.14_151009-3_popis" xfId="434"/>
    <cellStyle name="Dobro 3" xfId="435"/>
    <cellStyle name="Dobro 3 2" xfId="436"/>
    <cellStyle name="Dobro 3 3" xfId="437"/>
    <cellStyle name="Dobro 3 4" xfId="438"/>
    <cellStyle name="Dobro 4" xfId="439"/>
    <cellStyle name="Dobro 4 2" xfId="440"/>
    <cellStyle name="Dobro 4 3" xfId="441"/>
    <cellStyle name="Dobro 4 4" xfId="442"/>
    <cellStyle name="Dobro 5" xfId="443"/>
    <cellStyle name="Dobro 6" xfId="444"/>
    <cellStyle name="Dobro 7" xfId="445"/>
    <cellStyle name="Dobro 8" xfId="446"/>
    <cellStyle name="Dobro 9" xfId="447"/>
    <cellStyle name="Euro" xfId="25"/>
    <cellStyle name="Euro 2" xfId="448"/>
    <cellStyle name="Euro 2 2" xfId="449"/>
    <cellStyle name="Euro 2 3" xfId="450"/>
    <cellStyle name="Euro 3" xfId="451"/>
    <cellStyle name="Euro 4" xfId="452"/>
    <cellStyle name="Euro 5" xfId="453"/>
    <cellStyle name="Excel Built-in Normal" xfId="6"/>
    <cellStyle name="Excel Built-in Normal 2" xfId="454"/>
    <cellStyle name="Explanatory Text" xfId="455"/>
    <cellStyle name="Fixed" xfId="456"/>
    <cellStyle name="Good" xfId="457"/>
    <cellStyle name="Heading 1" xfId="458"/>
    <cellStyle name="Heading 2" xfId="459"/>
    <cellStyle name="Heading 3" xfId="460"/>
    <cellStyle name="Heading 4" xfId="461"/>
    <cellStyle name="Hiperpovezava 2" xfId="26"/>
    <cellStyle name="Hiperpovezava 3" xfId="462"/>
    <cellStyle name="Input" xfId="463"/>
    <cellStyle name="Izhod 10" xfId="464"/>
    <cellStyle name="Izhod 2" xfId="465"/>
    <cellStyle name="Izhod 2 2" xfId="466"/>
    <cellStyle name="Izhod 2 3" xfId="467"/>
    <cellStyle name="Izhod 2 4" xfId="468"/>
    <cellStyle name="Izhod 2_E15.12.14_151009-3_popis" xfId="469"/>
    <cellStyle name="Izhod 3" xfId="470"/>
    <cellStyle name="Izhod 3 2" xfId="471"/>
    <cellStyle name="Izhod 3 3" xfId="472"/>
    <cellStyle name="Izhod 3 4" xfId="473"/>
    <cellStyle name="Izhod 4" xfId="474"/>
    <cellStyle name="Izhod 4 2" xfId="475"/>
    <cellStyle name="Izhod 4 3" xfId="476"/>
    <cellStyle name="Izhod 4 4" xfId="477"/>
    <cellStyle name="Izhod 5" xfId="478"/>
    <cellStyle name="Izhod 6" xfId="479"/>
    <cellStyle name="Izhod 7" xfId="480"/>
    <cellStyle name="Izhod 8" xfId="481"/>
    <cellStyle name="Izhod 9" xfId="482"/>
    <cellStyle name="Izračuni" xfId="483"/>
    <cellStyle name="Krepko" xfId="484"/>
    <cellStyle name="Linked Cell" xfId="485"/>
    <cellStyle name="Naslov 1 1" xfId="486"/>
    <cellStyle name="Naslov 1 10" xfId="487"/>
    <cellStyle name="Naslov 1 2" xfId="488"/>
    <cellStyle name="Naslov 1 2 2" xfId="489"/>
    <cellStyle name="Naslov 1 2 3" xfId="490"/>
    <cellStyle name="Naslov 1 2 4" xfId="491"/>
    <cellStyle name="Naslov 1 2_E15.12.14_151009-3_popis" xfId="492"/>
    <cellStyle name="Naslov 1 3" xfId="493"/>
    <cellStyle name="Naslov 1 3 2" xfId="494"/>
    <cellStyle name="Naslov 1 3 3" xfId="495"/>
    <cellStyle name="Naslov 1 3 4" xfId="496"/>
    <cellStyle name="Naslov 1 4" xfId="497"/>
    <cellStyle name="Naslov 1 4 2" xfId="498"/>
    <cellStyle name="Naslov 1 4 3" xfId="499"/>
    <cellStyle name="Naslov 1 4 4" xfId="500"/>
    <cellStyle name="Naslov 1 5" xfId="501"/>
    <cellStyle name="Naslov 1 6" xfId="502"/>
    <cellStyle name="Naslov 1 7" xfId="503"/>
    <cellStyle name="Naslov 1 8" xfId="504"/>
    <cellStyle name="Naslov 1 9" xfId="505"/>
    <cellStyle name="Naslov 2 10" xfId="506"/>
    <cellStyle name="Naslov 2 2" xfId="507"/>
    <cellStyle name="Naslov 2 2 2" xfId="508"/>
    <cellStyle name="Naslov 2 2 3" xfId="509"/>
    <cellStyle name="Naslov 2 2 4" xfId="510"/>
    <cellStyle name="Naslov 2 2_E15.12.14_151009-3_popis" xfId="511"/>
    <cellStyle name="Naslov 2 3" xfId="512"/>
    <cellStyle name="Naslov 2 3 2" xfId="513"/>
    <cellStyle name="Naslov 2 3 3" xfId="514"/>
    <cellStyle name="Naslov 2 3 4" xfId="515"/>
    <cellStyle name="Naslov 2 4" xfId="516"/>
    <cellStyle name="Naslov 2 4 2" xfId="517"/>
    <cellStyle name="Naslov 2 4 3" xfId="518"/>
    <cellStyle name="Naslov 2 4 4" xfId="519"/>
    <cellStyle name="Naslov 2 5" xfId="520"/>
    <cellStyle name="Naslov 2 6" xfId="521"/>
    <cellStyle name="Naslov 2 7" xfId="522"/>
    <cellStyle name="Naslov 2 8" xfId="523"/>
    <cellStyle name="Naslov 2 9" xfId="524"/>
    <cellStyle name="Naslov 3 10" xfId="525"/>
    <cellStyle name="Naslov 3 2" xfId="526"/>
    <cellStyle name="Naslov 3 2 2" xfId="527"/>
    <cellStyle name="Naslov 3 2 3" xfId="528"/>
    <cellStyle name="Naslov 3 2 4" xfId="529"/>
    <cellStyle name="Naslov 3 2_E15.12.14_151009-3_popis" xfId="530"/>
    <cellStyle name="Naslov 3 3" xfId="531"/>
    <cellStyle name="Naslov 3 3 2" xfId="532"/>
    <cellStyle name="Naslov 3 3 3" xfId="533"/>
    <cellStyle name="Naslov 3 3 4" xfId="534"/>
    <cellStyle name="Naslov 3 4" xfId="535"/>
    <cellStyle name="Naslov 3 4 2" xfId="536"/>
    <cellStyle name="Naslov 3 4 3" xfId="537"/>
    <cellStyle name="Naslov 3 4 4" xfId="538"/>
    <cellStyle name="Naslov 3 5" xfId="539"/>
    <cellStyle name="Naslov 3 6" xfId="540"/>
    <cellStyle name="Naslov 3 7" xfId="541"/>
    <cellStyle name="Naslov 3 8" xfId="542"/>
    <cellStyle name="Naslov 3 9" xfId="543"/>
    <cellStyle name="Naslov 4 10" xfId="544"/>
    <cellStyle name="Naslov 4 2" xfId="545"/>
    <cellStyle name="Naslov 4 2 2" xfId="546"/>
    <cellStyle name="Naslov 4 2 3" xfId="547"/>
    <cellStyle name="Naslov 4 2 4" xfId="548"/>
    <cellStyle name="Naslov 4 2_E15.12.14_151009-3_popis" xfId="549"/>
    <cellStyle name="Naslov 4 3" xfId="550"/>
    <cellStyle name="Naslov 4 3 2" xfId="551"/>
    <cellStyle name="Naslov 4 3 3" xfId="552"/>
    <cellStyle name="Naslov 4 3 4" xfId="553"/>
    <cellStyle name="Naslov 4 4" xfId="554"/>
    <cellStyle name="Naslov 4 4 2" xfId="555"/>
    <cellStyle name="Naslov 4 4 3" xfId="556"/>
    <cellStyle name="Naslov 4 4 4" xfId="557"/>
    <cellStyle name="Naslov 4 5" xfId="558"/>
    <cellStyle name="Naslov 4 6" xfId="559"/>
    <cellStyle name="Naslov 4 7" xfId="560"/>
    <cellStyle name="Naslov 4 8" xfId="561"/>
    <cellStyle name="Naslov 4 9" xfId="562"/>
    <cellStyle name="Naslov 5" xfId="563"/>
    <cellStyle name="Naslov 5 2" xfId="564"/>
    <cellStyle name="Naslov 5 3" xfId="565"/>
    <cellStyle name="Naslov 5_E15.12.14_151009-3_popis" xfId="566"/>
    <cellStyle name="Navadno" xfId="0" builtinId="0"/>
    <cellStyle name="Navadno 10" xfId="27"/>
    <cellStyle name="Navadno 11" xfId="567"/>
    <cellStyle name="Navadno 12" xfId="568"/>
    <cellStyle name="Navadno 14" xfId="28"/>
    <cellStyle name="Navadno 16" xfId="29"/>
    <cellStyle name="Navadno 2" xfId="7"/>
    <cellStyle name="Navadno 2 10" xfId="30"/>
    <cellStyle name="Navadno 2 11" xfId="46"/>
    <cellStyle name="Navadno 2 12" xfId="943"/>
    <cellStyle name="Navadno 2 2" xfId="2"/>
    <cellStyle name="Navadno 2 2 2" xfId="47"/>
    <cellStyle name="Navadno 2 2 2 2" xfId="570"/>
    <cellStyle name="Navadno 2 2 2 3" xfId="571"/>
    <cellStyle name="Navadno 2 2 2 4" xfId="569"/>
    <cellStyle name="Navadno 2 2 3" xfId="572"/>
    <cellStyle name="Navadno 2 2 3 2" xfId="573"/>
    <cellStyle name="Navadno 2 2 4" xfId="574"/>
    <cellStyle name="Navadno 2 2 5" xfId="575"/>
    <cellStyle name="Navadno 2 2_E15.12.14_151009-3_popis" xfId="576"/>
    <cellStyle name="Navadno 2 3" xfId="31"/>
    <cellStyle name="Navadno 2 3 2" xfId="577"/>
    <cellStyle name="Navadno 2 3 3" xfId="578"/>
    <cellStyle name="Navadno 2 3 4" xfId="579"/>
    <cellStyle name="Navadno 2 3_E15.12.14_151009-3_popis" xfId="580"/>
    <cellStyle name="Navadno 2 4" xfId="32"/>
    <cellStyle name="Navadno 2 4 2" xfId="581"/>
    <cellStyle name="Navadno 2 5" xfId="33"/>
    <cellStyle name="Navadno 2 5 2" xfId="582"/>
    <cellStyle name="Navadno 2 6" xfId="34"/>
    <cellStyle name="Navadno 2 7" xfId="35"/>
    <cellStyle name="Navadno 2 8" xfId="36"/>
    <cellStyle name="Navadno 2 9" xfId="37"/>
    <cellStyle name="Navadno 2_E15.12.14_151009-3_popis" xfId="583"/>
    <cellStyle name="Navadno 21" xfId="38"/>
    <cellStyle name="Navadno 3" xfId="1"/>
    <cellStyle name="Navadno 3 10" xfId="584"/>
    <cellStyle name="Navadno 3 2" xfId="8"/>
    <cellStyle name="Navadno 3 2 2" xfId="48"/>
    <cellStyle name="Navadno 3 2 2 2" xfId="585"/>
    <cellStyle name="Navadno 3 2 3" xfId="586"/>
    <cellStyle name="Navadno 3 2_E15.12.14_151009-3_popis" xfId="587"/>
    <cellStyle name="Navadno 3 3" xfId="588"/>
    <cellStyle name="Navadno 3 4" xfId="589"/>
    <cellStyle name="Navadno 3 5" xfId="590"/>
    <cellStyle name="Navadno 3 6" xfId="591"/>
    <cellStyle name="Navadno 3 7" xfId="592"/>
    <cellStyle name="Navadno 3 8" xfId="593"/>
    <cellStyle name="Navadno 3 9" xfId="594"/>
    <cellStyle name="Navadno 3_E15.12.14_151009-3_popis" xfId="595"/>
    <cellStyle name="Navadno 4" xfId="9"/>
    <cellStyle name="Navadno 4 2" xfId="596"/>
    <cellStyle name="Navadno 4 3" xfId="597"/>
    <cellStyle name="Navadno 4 4" xfId="944"/>
    <cellStyle name="Navadno 4_Popis DSO" xfId="598"/>
    <cellStyle name="Navadno 5" xfId="39"/>
    <cellStyle name="Navadno 5 2" xfId="599"/>
    <cellStyle name="Navadno 5 2 2" xfId="600"/>
    <cellStyle name="Navadno 5 2 3" xfId="601"/>
    <cellStyle name="Navadno 5 3" xfId="602"/>
    <cellStyle name="Navadno 5 4" xfId="603"/>
    <cellStyle name="Navadno 5_E15.12.14_151009-3_popis" xfId="604"/>
    <cellStyle name="Navadno 6" xfId="40"/>
    <cellStyle name="Navadno 6 2" xfId="605"/>
    <cellStyle name="Navadno 6 3" xfId="606"/>
    <cellStyle name="Navadno 6 4" xfId="607"/>
    <cellStyle name="Navadno 7" xfId="608"/>
    <cellStyle name="Navadno 8" xfId="609"/>
    <cellStyle name="Navadno 8 2" xfId="945"/>
    <cellStyle name="Navadno 9" xfId="610"/>
    <cellStyle name="Neutral" xfId="611"/>
    <cellStyle name="Nevtralno 10" xfId="612"/>
    <cellStyle name="Nevtralno 2" xfId="613"/>
    <cellStyle name="Nevtralno 2 2" xfId="614"/>
    <cellStyle name="Nevtralno 2 3" xfId="615"/>
    <cellStyle name="Nevtralno 2 4" xfId="616"/>
    <cellStyle name="Nevtralno 2_E15.12.14_151009-3_popis" xfId="617"/>
    <cellStyle name="Nevtralno 3" xfId="618"/>
    <cellStyle name="Nevtralno 3 2" xfId="619"/>
    <cellStyle name="Nevtralno 3 3" xfId="620"/>
    <cellStyle name="Nevtralno 3 4" xfId="621"/>
    <cellStyle name="Nevtralno 4" xfId="622"/>
    <cellStyle name="Nevtralno 4 2" xfId="623"/>
    <cellStyle name="Nevtralno 4 3" xfId="624"/>
    <cellStyle name="Nevtralno 4 4" xfId="625"/>
    <cellStyle name="Nevtralno 5" xfId="626"/>
    <cellStyle name="Nevtralno 6" xfId="627"/>
    <cellStyle name="Nevtralno 7" xfId="628"/>
    <cellStyle name="Nevtralno 8" xfId="629"/>
    <cellStyle name="Nevtralno 9" xfId="630"/>
    <cellStyle name="NORMA" xfId="631"/>
    <cellStyle name="NORMA 2" xfId="632"/>
    <cellStyle name="NORMA 3" xfId="633"/>
    <cellStyle name="Normal 10" xfId="10"/>
    <cellStyle name="Normal 10 2" xfId="635"/>
    <cellStyle name="Normal 10 3" xfId="636"/>
    <cellStyle name="Normal 10 4" xfId="634"/>
    <cellStyle name="Normal 2" xfId="3"/>
    <cellStyle name="Normal 2 2" xfId="638"/>
    <cellStyle name="Normal 2 3" xfId="639"/>
    <cellStyle name="Normal 2 3 2" xfId="640"/>
    <cellStyle name="Normal 2 4" xfId="641"/>
    <cellStyle name="Normal 2 5" xfId="642"/>
    <cellStyle name="Normal 2 6" xfId="637"/>
    <cellStyle name="Normal 2_E15.12.14_151009-3_popis" xfId="643"/>
    <cellStyle name="Normal 3" xfId="11"/>
    <cellStyle name="Normal 3 2" xfId="644"/>
    <cellStyle name="Normal 4" xfId="12"/>
    <cellStyle name="Normal 4 2" xfId="645"/>
    <cellStyle name="Normal 5" xfId="13"/>
    <cellStyle name="Normal 5 2" xfId="646"/>
    <cellStyle name="Normal 6" xfId="14"/>
    <cellStyle name="Normal 6 2" xfId="647"/>
    <cellStyle name="Normal 7" xfId="15"/>
    <cellStyle name="Normal 7 2" xfId="648"/>
    <cellStyle name="Normal 8" xfId="16"/>
    <cellStyle name="Normal 9" xfId="17"/>
    <cellStyle name="Normal_99 Popis" xfId="649"/>
    <cellStyle name="normal1" xfId="650"/>
    <cellStyle name="normal1 2" xfId="651"/>
    <cellStyle name="normal1 3" xfId="652"/>
    <cellStyle name="Normal-10" xfId="653"/>
    <cellStyle name="Normale_CCTV Price List Jan-Jun 2005" xfId="41"/>
    <cellStyle name="Note" xfId="654"/>
    <cellStyle name="Odstotek 2" xfId="18"/>
    <cellStyle name="Odstotek 3" xfId="19"/>
    <cellStyle name="Opomba 10" xfId="655"/>
    <cellStyle name="Opomba 2" xfId="656"/>
    <cellStyle name="Opomba 2 2" xfId="657"/>
    <cellStyle name="Opomba 2 3" xfId="658"/>
    <cellStyle name="Opomba 2 4" xfId="659"/>
    <cellStyle name="Opomba 2_E15.12.14_151009-3_popis" xfId="660"/>
    <cellStyle name="Opomba 3" xfId="661"/>
    <cellStyle name="Opomba 3 2" xfId="662"/>
    <cellStyle name="Opomba 3 3" xfId="663"/>
    <cellStyle name="Opomba 3 4" xfId="664"/>
    <cellStyle name="Opomba 4" xfId="665"/>
    <cellStyle name="Opomba 4 2" xfId="666"/>
    <cellStyle name="Opomba 4 3" xfId="667"/>
    <cellStyle name="Opomba 4 4" xfId="668"/>
    <cellStyle name="Opomba 5" xfId="669"/>
    <cellStyle name="Opomba 6" xfId="670"/>
    <cellStyle name="Opomba 7" xfId="671"/>
    <cellStyle name="Opomba 8" xfId="672"/>
    <cellStyle name="Opomba 9" xfId="673"/>
    <cellStyle name="Opozorilo 2" xfId="674"/>
    <cellStyle name="Opozorilo 2 2" xfId="675"/>
    <cellStyle name="Opozorilo 2 3" xfId="676"/>
    <cellStyle name="Opozorilo 2 4" xfId="677"/>
    <cellStyle name="Opozorilo 2_E15.12.14_151009-3_popis" xfId="678"/>
    <cellStyle name="Opozorilo 3" xfId="679"/>
    <cellStyle name="Opozorilo 3 2" xfId="680"/>
    <cellStyle name="Opozorilo 3 3" xfId="681"/>
    <cellStyle name="Opozorilo 3 4" xfId="682"/>
    <cellStyle name="Opozorilo 4" xfId="683"/>
    <cellStyle name="Opozorilo 4 2" xfId="684"/>
    <cellStyle name="Opozorilo 4 3" xfId="685"/>
    <cellStyle name="Opozorilo 4 4" xfId="686"/>
    <cellStyle name="Opozorilo 5" xfId="687"/>
    <cellStyle name="Output" xfId="688"/>
    <cellStyle name="Output 2" xfId="689"/>
    <cellStyle name="Output_Popis DSO" xfId="690"/>
    <cellStyle name="Percent_CEV1" xfId="691"/>
    <cellStyle name="Pojasnjevalno besedilo 2" xfId="692"/>
    <cellStyle name="Pojasnjevalno besedilo 2 2" xfId="693"/>
    <cellStyle name="Pojasnjevalno besedilo 2 3" xfId="694"/>
    <cellStyle name="Pojasnjevalno besedilo 2 4" xfId="695"/>
    <cellStyle name="Pojasnjevalno besedilo 2_E15.12.14_151009-3_popis" xfId="696"/>
    <cellStyle name="Pojasnjevalno besedilo 3" xfId="697"/>
    <cellStyle name="Pojasnjevalno besedilo 3 2" xfId="698"/>
    <cellStyle name="Pojasnjevalno besedilo 3 3" xfId="699"/>
    <cellStyle name="Pojasnjevalno besedilo 3 4" xfId="700"/>
    <cellStyle name="Pojasnjevalno besedilo 4" xfId="701"/>
    <cellStyle name="Pojasnjevalno besedilo 4 2" xfId="702"/>
    <cellStyle name="Pojasnjevalno besedilo 4 3" xfId="703"/>
    <cellStyle name="Pojasnjevalno besedilo 4 4" xfId="704"/>
    <cellStyle name="Pojasnjevalno besedilo 5" xfId="705"/>
    <cellStyle name="Poudarek1 10" xfId="706"/>
    <cellStyle name="Poudarek1 2" xfId="707"/>
    <cellStyle name="Poudarek1 2 2" xfId="708"/>
    <cellStyle name="Poudarek1 2 3" xfId="709"/>
    <cellStyle name="Poudarek1 2 4" xfId="710"/>
    <cellStyle name="Poudarek1 2_E15.12.14_151009-3_popis" xfId="711"/>
    <cellStyle name="Poudarek1 3" xfId="712"/>
    <cellStyle name="Poudarek1 3 2" xfId="713"/>
    <cellStyle name="Poudarek1 3 3" xfId="714"/>
    <cellStyle name="Poudarek1 3 4" xfId="715"/>
    <cellStyle name="Poudarek1 4" xfId="716"/>
    <cellStyle name="Poudarek1 4 2" xfId="717"/>
    <cellStyle name="Poudarek1 4 3" xfId="718"/>
    <cellStyle name="Poudarek1 4 4" xfId="719"/>
    <cellStyle name="Poudarek1 5" xfId="720"/>
    <cellStyle name="Poudarek1 6" xfId="721"/>
    <cellStyle name="Poudarek1 7" xfId="722"/>
    <cellStyle name="Poudarek1 8" xfId="723"/>
    <cellStyle name="Poudarek1 9" xfId="724"/>
    <cellStyle name="Poudarek2 10" xfId="725"/>
    <cellStyle name="Poudarek2 2" xfId="726"/>
    <cellStyle name="Poudarek2 2 2" xfId="727"/>
    <cellStyle name="Poudarek2 2 3" xfId="728"/>
    <cellStyle name="Poudarek2 2 4" xfId="729"/>
    <cellStyle name="Poudarek2 2_E15.12.14_151009-3_popis" xfId="730"/>
    <cellStyle name="Poudarek2 3" xfId="731"/>
    <cellStyle name="Poudarek2 3 2" xfId="732"/>
    <cellStyle name="Poudarek2 3 3" xfId="733"/>
    <cellStyle name="Poudarek2 3 4" xfId="734"/>
    <cellStyle name="Poudarek2 4" xfId="735"/>
    <cellStyle name="Poudarek2 4 2" xfId="736"/>
    <cellStyle name="Poudarek2 4 3" xfId="737"/>
    <cellStyle name="Poudarek2 4 4" xfId="738"/>
    <cellStyle name="Poudarek2 5" xfId="739"/>
    <cellStyle name="Poudarek2 6" xfId="740"/>
    <cellStyle name="Poudarek2 7" xfId="741"/>
    <cellStyle name="Poudarek2 8" xfId="742"/>
    <cellStyle name="Poudarek2 9" xfId="743"/>
    <cellStyle name="Poudarek3 10" xfId="744"/>
    <cellStyle name="Poudarek3 2" xfId="745"/>
    <cellStyle name="Poudarek3 2 2" xfId="746"/>
    <cellStyle name="Poudarek3 2 3" xfId="747"/>
    <cellStyle name="Poudarek3 2 4" xfId="748"/>
    <cellStyle name="Poudarek3 2_E15.12.14_151009-3_popis" xfId="749"/>
    <cellStyle name="Poudarek3 3" xfId="750"/>
    <cellStyle name="Poudarek3 3 2" xfId="751"/>
    <cellStyle name="Poudarek3 3 3" xfId="752"/>
    <cellStyle name="Poudarek3 3 4" xfId="753"/>
    <cellStyle name="Poudarek3 4" xfId="754"/>
    <cellStyle name="Poudarek3 4 2" xfId="755"/>
    <cellStyle name="Poudarek3 4 3" xfId="756"/>
    <cellStyle name="Poudarek3 4 4" xfId="757"/>
    <cellStyle name="Poudarek3 5" xfId="758"/>
    <cellStyle name="Poudarek3 6" xfId="759"/>
    <cellStyle name="Poudarek3 7" xfId="760"/>
    <cellStyle name="Poudarek3 8" xfId="761"/>
    <cellStyle name="Poudarek3 9" xfId="762"/>
    <cellStyle name="Poudarek4 10" xfId="763"/>
    <cellStyle name="Poudarek4 2" xfId="764"/>
    <cellStyle name="Poudarek4 2 2" xfId="765"/>
    <cellStyle name="Poudarek4 2 3" xfId="766"/>
    <cellStyle name="Poudarek4 2 4" xfId="767"/>
    <cellStyle name="Poudarek4 2_E15.12.14_151009-3_popis" xfId="768"/>
    <cellStyle name="Poudarek4 3" xfId="769"/>
    <cellStyle name="Poudarek4 3 2" xfId="770"/>
    <cellStyle name="Poudarek4 3 3" xfId="771"/>
    <cellStyle name="Poudarek4 3 4" xfId="772"/>
    <cellStyle name="Poudarek4 4" xfId="773"/>
    <cellStyle name="Poudarek4 4 2" xfId="774"/>
    <cellStyle name="Poudarek4 4 3" xfId="775"/>
    <cellStyle name="Poudarek4 4 4" xfId="776"/>
    <cellStyle name="Poudarek4 5" xfId="777"/>
    <cellStyle name="Poudarek4 6" xfId="778"/>
    <cellStyle name="Poudarek4 7" xfId="779"/>
    <cellStyle name="Poudarek4 8" xfId="780"/>
    <cellStyle name="Poudarek4 9" xfId="781"/>
    <cellStyle name="Poudarek5 10" xfId="782"/>
    <cellStyle name="Poudarek5 2" xfId="783"/>
    <cellStyle name="Poudarek5 2 2" xfId="784"/>
    <cellStyle name="Poudarek5 2 3" xfId="785"/>
    <cellStyle name="Poudarek5 2 4" xfId="786"/>
    <cellStyle name="Poudarek5 2_E15.12.14_151009-3_popis" xfId="787"/>
    <cellStyle name="Poudarek5 3" xfId="788"/>
    <cellStyle name="Poudarek5 3 2" xfId="789"/>
    <cellStyle name="Poudarek5 3 3" xfId="790"/>
    <cellStyle name="Poudarek5 3 4" xfId="791"/>
    <cellStyle name="Poudarek5 4" xfId="792"/>
    <cellStyle name="Poudarek5 4 2" xfId="793"/>
    <cellStyle name="Poudarek5 4 3" xfId="794"/>
    <cellStyle name="Poudarek5 4 4" xfId="795"/>
    <cellStyle name="Poudarek5 5" xfId="796"/>
    <cellStyle name="Poudarek5 6" xfId="797"/>
    <cellStyle name="Poudarek5 7" xfId="798"/>
    <cellStyle name="Poudarek5 8" xfId="799"/>
    <cellStyle name="Poudarek5 9" xfId="800"/>
    <cellStyle name="Poudarek6 10" xfId="801"/>
    <cellStyle name="Poudarek6 2" xfId="802"/>
    <cellStyle name="Poudarek6 2 2" xfId="803"/>
    <cellStyle name="Poudarek6 2 3" xfId="804"/>
    <cellStyle name="Poudarek6 2 4" xfId="805"/>
    <cellStyle name="Poudarek6 2_E15.12.14_151009-3_popis" xfId="806"/>
    <cellStyle name="Poudarek6 3" xfId="807"/>
    <cellStyle name="Poudarek6 3 2" xfId="808"/>
    <cellStyle name="Poudarek6 3 3" xfId="809"/>
    <cellStyle name="Poudarek6 3 4" xfId="810"/>
    <cellStyle name="Poudarek6 4" xfId="811"/>
    <cellStyle name="Poudarek6 4 2" xfId="812"/>
    <cellStyle name="Poudarek6 4 3" xfId="813"/>
    <cellStyle name="Poudarek6 4 4" xfId="814"/>
    <cellStyle name="Poudarek6 5" xfId="815"/>
    <cellStyle name="Poudarek6 6" xfId="816"/>
    <cellStyle name="Poudarek6 7" xfId="817"/>
    <cellStyle name="Poudarek6 8" xfId="818"/>
    <cellStyle name="Poudarek6 9" xfId="819"/>
    <cellStyle name="Povezana celica 10" xfId="820"/>
    <cellStyle name="Povezana celica 2" xfId="821"/>
    <cellStyle name="Povezana celica 2 2" xfId="822"/>
    <cellStyle name="Povezana celica 2 3" xfId="823"/>
    <cellStyle name="Povezana celica 2 4" xfId="824"/>
    <cellStyle name="Povezana celica 2_E15.12.14_151009-3_popis" xfId="825"/>
    <cellStyle name="Povezana celica 3" xfId="826"/>
    <cellStyle name="Povezana celica 3 2" xfId="827"/>
    <cellStyle name="Povezana celica 3 3" xfId="828"/>
    <cellStyle name="Povezana celica 3 4" xfId="829"/>
    <cellStyle name="Povezana celica 4" xfId="830"/>
    <cellStyle name="Povezana celica 4 2" xfId="831"/>
    <cellStyle name="Povezana celica 4 3" xfId="832"/>
    <cellStyle name="Povezana celica 4 4" xfId="833"/>
    <cellStyle name="Povezana celica 5" xfId="834"/>
    <cellStyle name="Povezana celica 6" xfId="835"/>
    <cellStyle name="Povezana celica 7" xfId="836"/>
    <cellStyle name="Povezana celica 8" xfId="837"/>
    <cellStyle name="Povezana celica 9" xfId="838"/>
    <cellStyle name="Preveri celico 2" xfId="839"/>
    <cellStyle name="Preveri celico 2 2" xfId="840"/>
    <cellStyle name="Preveri celico 2 3" xfId="841"/>
    <cellStyle name="Preveri celico 2 4" xfId="842"/>
    <cellStyle name="Preveri celico 2_E15.12.14_151009-3_popis" xfId="843"/>
    <cellStyle name="Preveri celico 3" xfId="844"/>
    <cellStyle name="Preveri celico 3 2" xfId="845"/>
    <cellStyle name="Preveri celico 3 3" xfId="846"/>
    <cellStyle name="Preveri celico 3 4" xfId="847"/>
    <cellStyle name="Preveri celico 4" xfId="848"/>
    <cellStyle name="Preveri celico 4 2" xfId="849"/>
    <cellStyle name="Preveri celico 4 3" xfId="850"/>
    <cellStyle name="Preveri celico 4 4" xfId="851"/>
    <cellStyle name="Preveri celico 5" xfId="852"/>
    <cellStyle name="Projekt" xfId="853"/>
    <cellStyle name="Računanje 10" xfId="854"/>
    <cellStyle name="Računanje 2" xfId="855"/>
    <cellStyle name="Računanje 2 2" xfId="856"/>
    <cellStyle name="Računanje 2 3" xfId="857"/>
    <cellStyle name="Računanje 2 4" xfId="858"/>
    <cellStyle name="Računanje 2_E15.12.14_151009-3_popis" xfId="859"/>
    <cellStyle name="Računanje 3" xfId="860"/>
    <cellStyle name="Računanje 3 2" xfId="861"/>
    <cellStyle name="Računanje 3 3" xfId="862"/>
    <cellStyle name="Računanje 3 4" xfId="863"/>
    <cellStyle name="Računanje 4" xfId="864"/>
    <cellStyle name="Računanje 4 2" xfId="865"/>
    <cellStyle name="Računanje 4 3" xfId="866"/>
    <cellStyle name="Računanje 4 4" xfId="867"/>
    <cellStyle name="Računanje 5" xfId="868"/>
    <cellStyle name="Računanje 6" xfId="869"/>
    <cellStyle name="Računanje 7" xfId="870"/>
    <cellStyle name="Računanje 8" xfId="871"/>
    <cellStyle name="Računanje 9" xfId="872"/>
    <cellStyle name="S17" xfId="873"/>
    <cellStyle name="S31" xfId="874"/>
    <cellStyle name="Slabo 10" xfId="875"/>
    <cellStyle name="Slabo 2" xfId="876"/>
    <cellStyle name="Slabo 2 2" xfId="877"/>
    <cellStyle name="Slabo 2 3" xfId="878"/>
    <cellStyle name="Slabo 2 4" xfId="879"/>
    <cellStyle name="Slabo 2_E15.12.14_151009-3_popis" xfId="880"/>
    <cellStyle name="Slabo 3" xfId="881"/>
    <cellStyle name="Slabo 3 2" xfId="882"/>
    <cellStyle name="Slabo 3 3" xfId="883"/>
    <cellStyle name="Slabo 3 4" xfId="884"/>
    <cellStyle name="Slabo 4" xfId="885"/>
    <cellStyle name="Slabo 4 2" xfId="886"/>
    <cellStyle name="Slabo 4 3" xfId="887"/>
    <cellStyle name="Slabo 4 4" xfId="888"/>
    <cellStyle name="Slabo 5" xfId="889"/>
    <cellStyle name="Slabo 6" xfId="890"/>
    <cellStyle name="Slabo 7" xfId="891"/>
    <cellStyle name="Slabo 8" xfId="892"/>
    <cellStyle name="Slabo 9" xfId="893"/>
    <cellStyle name="Slog 1" xfId="42"/>
    <cellStyle name="Slog 1 2" xfId="894"/>
    <cellStyle name="Slog 1 3" xfId="895"/>
    <cellStyle name="Slog 1_Popis DSO" xfId="896"/>
    <cellStyle name="Title" xfId="897"/>
    <cellStyle name="Total" xfId="898"/>
    <cellStyle name="Valuta 2" xfId="43"/>
    <cellStyle name="Valuta 3" xfId="44"/>
    <cellStyle name="Vejica 2" xfId="20"/>
    <cellStyle name="Vejica 2 2" xfId="21"/>
    <cellStyle name="Vejica 2 2 2" xfId="899"/>
    <cellStyle name="Vejica 2 3" xfId="50"/>
    <cellStyle name="Vejica 3" xfId="22"/>
    <cellStyle name="Vejica 3 2" xfId="51"/>
    <cellStyle name="Vejica 3 2 2" xfId="901"/>
    <cellStyle name="Vejica 3 3" xfId="902"/>
    <cellStyle name="Vejica 3 4" xfId="900"/>
    <cellStyle name="Vejica 4" xfId="23"/>
    <cellStyle name="Vejica 4 2" xfId="903"/>
    <cellStyle name="Vejica 5" xfId="24"/>
    <cellStyle name="Vnos 10" xfId="904"/>
    <cellStyle name="Vnos 2" xfId="905"/>
    <cellStyle name="Vnos 2 2" xfId="906"/>
    <cellStyle name="Vnos 2 3" xfId="907"/>
    <cellStyle name="Vnos 2 4" xfId="908"/>
    <cellStyle name="Vnos 2_E15.12.14_151009-3_popis" xfId="909"/>
    <cellStyle name="Vnos 3" xfId="910"/>
    <cellStyle name="Vnos 3 2" xfId="911"/>
    <cellStyle name="Vnos 3 3" xfId="912"/>
    <cellStyle name="Vnos 3 4" xfId="913"/>
    <cellStyle name="Vnos 4" xfId="914"/>
    <cellStyle name="Vnos 4 2" xfId="915"/>
    <cellStyle name="Vnos 4 3" xfId="916"/>
    <cellStyle name="Vnos 4 4" xfId="917"/>
    <cellStyle name="Vnos 5" xfId="918"/>
    <cellStyle name="Vnos 6" xfId="919"/>
    <cellStyle name="Vnos 7" xfId="920"/>
    <cellStyle name="Vnos 8" xfId="921"/>
    <cellStyle name="Vnos 9" xfId="922"/>
    <cellStyle name="Vsota 10" xfId="923"/>
    <cellStyle name="Vsota 2" xfId="924"/>
    <cellStyle name="Vsota 2 2" xfId="925"/>
    <cellStyle name="Vsota 2 3" xfId="926"/>
    <cellStyle name="Vsota 2 4" xfId="927"/>
    <cellStyle name="Vsota 2_E15.12.14_151009-3_popis" xfId="928"/>
    <cellStyle name="Vsota 3" xfId="929"/>
    <cellStyle name="Vsota 3 2" xfId="930"/>
    <cellStyle name="Vsota 3 3" xfId="931"/>
    <cellStyle name="Vsota 3 4" xfId="932"/>
    <cellStyle name="Vsota 4" xfId="933"/>
    <cellStyle name="Vsota 4 2" xfId="934"/>
    <cellStyle name="Vsota 4 3" xfId="935"/>
    <cellStyle name="Vsota 4 4" xfId="936"/>
    <cellStyle name="Vsota 5" xfId="937"/>
    <cellStyle name="Vsota 6" xfId="938"/>
    <cellStyle name="Vsota 7" xfId="939"/>
    <cellStyle name="Vsota 8" xfId="940"/>
    <cellStyle name="Vsota 9" xfId="941"/>
    <cellStyle name="Warning Text" xfId="9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8"/>
  <sheetViews>
    <sheetView tabSelected="1" topLeftCell="A193" workbookViewId="0">
      <selection activeCell="B161" sqref="B161"/>
    </sheetView>
  </sheetViews>
  <sheetFormatPr defaultColWidth="9.140625" defaultRowHeight="13.5"/>
  <cols>
    <col min="1" max="1" width="4.7109375" style="8" customWidth="1"/>
    <col min="2" max="2" width="47.140625" style="23" customWidth="1"/>
    <col min="3" max="3" width="7" style="8" customWidth="1"/>
    <col min="4" max="4" width="7.85546875" style="8" customWidth="1"/>
    <col min="5" max="5" width="8.85546875" style="119" customWidth="1"/>
    <col min="6" max="6" width="10.7109375" style="8" customWidth="1"/>
    <col min="7" max="16384" width="9.140625" style="23"/>
  </cols>
  <sheetData>
    <row r="1" spans="1:8" ht="18">
      <c r="A1" s="59"/>
      <c r="B1" s="171" t="s">
        <v>53</v>
      </c>
      <c r="C1" s="172"/>
      <c r="D1" s="172"/>
      <c r="E1" s="172"/>
      <c r="F1" s="172"/>
    </row>
    <row r="2" spans="1:8">
      <c r="A2" s="59"/>
      <c r="B2" s="120"/>
      <c r="C2" s="96"/>
      <c r="D2" s="96"/>
      <c r="E2" s="121"/>
      <c r="F2" s="96"/>
    </row>
    <row r="3" spans="1:8">
      <c r="A3" s="59"/>
      <c r="B3" s="122" t="s">
        <v>83</v>
      </c>
      <c r="C3" s="96"/>
      <c r="D3" s="96"/>
      <c r="E3" s="121"/>
      <c r="F3" s="96"/>
    </row>
    <row r="4" spans="1:8" ht="42" customHeight="1">
      <c r="A4" s="59"/>
      <c r="B4" s="177" t="s">
        <v>82</v>
      </c>
      <c r="C4" s="178"/>
      <c r="D4" s="178"/>
      <c r="E4" s="178"/>
      <c r="F4" s="178"/>
    </row>
    <row r="5" spans="1:8">
      <c r="A5" s="59"/>
      <c r="B5" s="120"/>
      <c r="C5" s="96"/>
      <c r="D5" s="96"/>
      <c r="E5" s="121"/>
      <c r="F5" s="96"/>
    </row>
    <row r="6" spans="1:8" ht="15">
      <c r="A6" s="161"/>
      <c r="B6" s="175" t="s">
        <v>39</v>
      </c>
      <c r="C6" s="176"/>
      <c r="D6" s="176"/>
      <c r="E6" s="176"/>
      <c r="F6" s="176"/>
    </row>
    <row r="7" spans="1:8" ht="15">
      <c r="A7" s="123" t="s">
        <v>40</v>
      </c>
      <c r="B7" s="173" t="s">
        <v>41</v>
      </c>
      <c r="C7" s="174"/>
      <c r="D7" s="174"/>
      <c r="E7" s="174"/>
      <c r="F7" s="174"/>
    </row>
    <row r="8" spans="1:8" ht="15">
      <c r="A8" s="123" t="s">
        <v>40</v>
      </c>
      <c r="B8" s="173" t="s">
        <v>42</v>
      </c>
      <c r="C8" s="174"/>
      <c r="D8" s="174"/>
      <c r="E8" s="174"/>
      <c r="F8" s="174"/>
    </row>
    <row r="9" spans="1:8" ht="15">
      <c r="A9" s="123" t="s">
        <v>40</v>
      </c>
      <c r="B9" s="173" t="s">
        <v>51</v>
      </c>
      <c r="C9" s="174"/>
      <c r="D9" s="174"/>
      <c r="E9" s="174"/>
      <c r="F9" s="174"/>
    </row>
    <row r="10" spans="1:8" ht="15">
      <c r="A10" s="123" t="s">
        <v>40</v>
      </c>
      <c r="B10" s="173" t="s">
        <v>52</v>
      </c>
      <c r="C10" s="174"/>
      <c r="D10" s="174"/>
      <c r="E10" s="174"/>
      <c r="F10" s="174"/>
    </row>
    <row r="11" spans="1:8">
      <c r="A11" s="59"/>
      <c r="B11" s="120"/>
      <c r="C11" s="96"/>
      <c r="D11" s="96"/>
      <c r="E11" s="121"/>
      <c r="F11" s="96"/>
    </row>
    <row r="12" spans="1:8">
      <c r="A12" s="59"/>
      <c r="B12" s="120" t="s">
        <v>81</v>
      </c>
      <c r="C12" s="96"/>
      <c r="D12" s="96"/>
      <c r="E12" s="121"/>
      <c r="F12" s="96"/>
    </row>
    <row r="13" spans="1:8">
      <c r="A13" s="60">
        <v>1</v>
      </c>
      <c r="B13" s="61" t="s">
        <v>9</v>
      </c>
      <c r="C13" s="62"/>
      <c r="D13" s="63"/>
      <c r="E13" s="124"/>
      <c r="F13" s="63">
        <f>F49</f>
        <v>0</v>
      </c>
      <c r="H13" s="63"/>
    </row>
    <row r="14" spans="1:8">
      <c r="A14" s="60">
        <v>2</v>
      </c>
      <c r="B14" s="64" t="s">
        <v>0</v>
      </c>
      <c r="C14" s="62"/>
      <c r="D14" s="63"/>
      <c r="E14" s="124"/>
      <c r="F14" s="63">
        <f>F59</f>
        <v>0</v>
      </c>
      <c r="H14" s="63"/>
    </row>
    <row r="15" spans="1:8">
      <c r="A15" s="60">
        <v>3</v>
      </c>
      <c r="B15" s="64" t="s">
        <v>10</v>
      </c>
      <c r="C15" s="62"/>
      <c r="D15" s="63"/>
      <c r="E15" s="124"/>
      <c r="F15" s="63">
        <f>F77</f>
        <v>0</v>
      </c>
      <c r="H15" s="63"/>
    </row>
    <row r="16" spans="1:8">
      <c r="A16" s="60">
        <v>4</v>
      </c>
      <c r="B16" s="64" t="str">
        <f>B79</f>
        <v>KANALIZACIJA</v>
      </c>
      <c r="C16" s="62"/>
      <c r="D16" s="63"/>
      <c r="E16" s="124"/>
      <c r="F16" s="63">
        <f>F81</f>
        <v>0</v>
      </c>
      <c r="H16" s="63"/>
    </row>
    <row r="17" spans="1:8">
      <c r="A17" s="60">
        <v>5</v>
      </c>
      <c r="B17" s="64" t="str">
        <f>B83</f>
        <v>TEMELJI - STEBRI LOVILNE MREŽE IGRIŠČE</v>
      </c>
      <c r="C17" s="62"/>
      <c r="D17" s="63"/>
      <c r="E17" s="124"/>
      <c r="F17" s="63">
        <f>F95</f>
        <v>0</v>
      </c>
      <c r="H17" s="63"/>
    </row>
    <row r="18" spans="1:8">
      <c r="A18" s="60">
        <v>6</v>
      </c>
      <c r="B18" s="64" t="str">
        <f>B98</f>
        <v>ZAŠČITNE MREŽE - IGRIŠČE</v>
      </c>
      <c r="C18" s="62"/>
      <c r="D18" s="63"/>
      <c r="E18" s="124"/>
      <c r="F18" s="63">
        <f>F102</f>
        <v>0</v>
      </c>
      <c r="H18" s="63"/>
    </row>
    <row r="19" spans="1:8">
      <c r="A19" s="60">
        <v>7</v>
      </c>
      <c r="B19" s="64" t="str">
        <f>B105</f>
        <v>ELETROINSTALACIJE</v>
      </c>
      <c r="C19" s="62"/>
      <c r="D19" s="63"/>
      <c r="E19" s="124"/>
      <c r="F19" s="63">
        <f>F158</f>
        <v>0</v>
      </c>
      <c r="H19" s="63"/>
    </row>
    <row r="20" spans="1:8">
      <c r="A20" s="60">
        <v>8</v>
      </c>
      <c r="B20" s="64" t="str">
        <f>B161</f>
        <v>PARK - FUNKCIONALNA  VADBA  PRIPRAVA</v>
      </c>
      <c r="C20" s="62"/>
      <c r="D20" s="63"/>
      <c r="E20" s="124"/>
      <c r="F20" s="63">
        <f>F181</f>
        <v>0</v>
      </c>
      <c r="H20" s="63"/>
    </row>
    <row r="21" spans="1:8">
      <c r="A21" s="60">
        <v>9</v>
      </c>
      <c r="B21" s="64" t="s">
        <v>11</v>
      </c>
      <c r="C21" s="62"/>
      <c r="D21" s="63"/>
      <c r="E21" s="124"/>
      <c r="F21" s="63">
        <f>F207</f>
        <v>0</v>
      </c>
      <c r="H21" s="63"/>
    </row>
    <row r="22" spans="1:8">
      <c r="A22" s="60">
        <v>10</v>
      </c>
      <c r="B22" s="64" t="s">
        <v>90</v>
      </c>
      <c r="C22" s="62"/>
      <c r="D22" s="63"/>
      <c r="E22" s="124"/>
      <c r="F22" s="63">
        <f>5%*(SUM(F13:F21))</f>
        <v>0</v>
      </c>
    </row>
    <row r="23" spans="1:8">
      <c r="A23" s="65"/>
      <c r="B23" s="66" t="s">
        <v>12</v>
      </c>
      <c r="C23" s="67"/>
      <c r="D23" s="68"/>
      <c r="E23" s="125"/>
      <c r="F23" s="68">
        <f>SUM(F13:F22)</f>
        <v>0</v>
      </c>
    </row>
    <row r="24" spans="1:8">
      <c r="A24" s="65"/>
      <c r="B24" s="69" t="s">
        <v>2</v>
      </c>
      <c r="C24" s="70"/>
      <c r="D24" s="71"/>
      <c r="E24" s="126"/>
      <c r="F24" s="71">
        <f>F23*0.22</f>
        <v>0</v>
      </c>
    </row>
    <row r="25" spans="1:8">
      <c r="A25" s="65"/>
      <c r="B25" s="66" t="s">
        <v>13</v>
      </c>
      <c r="C25" s="67"/>
      <c r="D25" s="68"/>
      <c r="E25" s="125"/>
      <c r="F25" s="68">
        <f>F23+F24</f>
        <v>0</v>
      </c>
    </row>
    <row r="26" spans="1:8">
      <c r="A26" s="39"/>
      <c r="B26" s="72"/>
      <c r="C26" s="39"/>
      <c r="D26" s="39"/>
      <c r="E26" s="127"/>
      <c r="F26" s="39"/>
    </row>
    <row r="27" spans="1:8" ht="27">
      <c r="A27" s="52">
        <v>1</v>
      </c>
      <c r="B27" s="73" t="s">
        <v>9</v>
      </c>
      <c r="C27" s="54" t="s">
        <v>14</v>
      </c>
      <c r="D27" s="44" t="s">
        <v>15</v>
      </c>
      <c r="E27" s="112" t="s">
        <v>16</v>
      </c>
      <c r="F27" s="44" t="s">
        <v>17</v>
      </c>
    </row>
    <row r="28" spans="1:8" ht="81">
      <c r="A28" s="16">
        <v>1</v>
      </c>
      <c r="B28" s="12" t="s">
        <v>136</v>
      </c>
      <c r="C28" s="3" t="s">
        <v>7</v>
      </c>
      <c r="D28" s="2">
        <v>115</v>
      </c>
      <c r="E28" s="115">
        <v>0</v>
      </c>
      <c r="F28" s="2">
        <f>D28*E28</f>
        <v>0</v>
      </c>
    </row>
    <row r="29" spans="1:8">
      <c r="A29" s="16"/>
      <c r="B29" s="12"/>
      <c r="C29" s="3"/>
      <c r="D29" s="2"/>
      <c r="E29" s="115"/>
      <c r="F29" s="2"/>
    </row>
    <row r="30" spans="1:8" ht="54">
      <c r="A30" s="74">
        <v>2</v>
      </c>
      <c r="B30" s="43" t="s">
        <v>54</v>
      </c>
      <c r="C30" s="54" t="s">
        <v>8</v>
      </c>
      <c r="D30" s="44">
        <v>2</v>
      </c>
      <c r="E30" s="128">
        <v>0</v>
      </c>
      <c r="F30" s="44">
        <f>D30*E30</f>
        <v>0</v>
      </c>
    </row>
    <row r="31" spans="1:8">
      <c r="A31" s="74"/>
      <c r="B31" s="51"/>
      <c r="C31" s="54"/>
      <c r="D31" s="44"/>
      <c r="E31" s="112"/>
      <c r="F31" s="44"/>
    </row>
    <row r="32" spans="1:8" ht="27">
      <c r="A32" s="74">
        <v>3</v>
      </c>
      <c r="B32" s="43" t="s">
        <v>55</v>
      </c>
      <c r="C32" s="54" t="s">
        <v>3</v>
      </c>
      <c r="D32" s="44">
        <v>1</v>
      </c>
      <c r="E32" s="128">
        <v>0</v>
      </c>
      <c r="F32" s="44">
        <f>D32*E32</f>
        <v>0</v>
      </c>
    </row>
    <row r="33" spans="1:6">
      <c r="A33" s="74"/>
      <c r="B33" s="43"/>
      <c r="C33" s="54"/>
      <c r="D33" s="44"/>
      <c r="E33" s="128"/>
      <c r="F33" s="44"/>
    </row>
    <row r="34" spans="1:6" ht="54">
      <c r="A34" s="74">
        <v>4</v>
      </c>
      <c r="B34" s="43" t="s">
        <v>18</v>
      </c>
      <c r="C34" s="54" t="s">
        <v>5</v>
      </c>
      <c r="D34" s="44">
        <v>50</v>
      </c>
      <c r="E34" s="128">
        <v>0</v>
      </c>
      <c r="F34" s="44">
        <f t="shared" ref="F34" si="0">D34*E34</f>
        <v>0</v>
      </c>
    </row>
    <row r="35" spans="1:6">
      <c r="A35" s="38"/>
      <c r="B35" s="43"/>
      <c r="C35" s="39"/>
      <c r="D35" s="27"/>
      <c r="E35" s="129"/>
      <c r="F35" s="44"/>
    </row>
    <row r="36" spans="1:6" ht="27">
      <c r="A36" s="74">
        <v>5</v>
      </c>
      <c r="B36" s="43" t="s">
        <v>19</v>
      </c>
      <c r="C36" s="54" t="s">
        <v>7</v>
      </c>
      <c r="D36" s="44">
        <v>100</v>
      </c>
      <c r="E36" s="112">
        <v>0</v>
      </c>
      <c r="F36" s="44">
        <f t="shared" ref="F36" si="1">D36*E36</f>
        <v>0</v>
      </c>
    </row>
    <row r="37" spans="1:6">
      <c r="A37" s="74"/>
      <c r="B37" s="43"/>
      <c r="C37" s="54"/>
      <c r="D37" s="44"/>
      <c r="E37" s="112"/>
      <c r="F37" s="44"/>
    </row>
    <row r="38" spans="1:6" ht="54">
      <c r="A38" s="74">
        <v>6</v>
      </c>
      <c r="B38" s="43" t="s">
        <v>65</v>
      </c>
      <c r="C38" s="54" t="s">
        <v>8</v>
      </c>
      <c r="D38" s="44">
        <v>2</v>
      </c>
      <c r="E38" s="128">
        <v>0</v>
      </c>
      <c r="F38" s="44">
        <f>D38*E38</f>
        <v>0</v>
      </c>
    </row>
    <row r="39" spans="1:6">
      <c r="A39" s="74"/>
      <c r="B39" s="51"/>
      <c r="C39" s="54"/>
      <c r="D39" s="44"/>
      <c r="E39" s="112"/>
      <c r="F39" s="44"/>
    </row>
    <row r="40" spans="1:6" ht="54">
      <c r="A40" s="74">
        <v>7</v>
      </c>
      <c r="B40" s="43" t="s">
        <v>66</v>
      </c>
      <c r="C40" s="54" t="s">
        <v>3</v>
      </c>
      <c r="D40" s="44">
        <v>1</v>
      </c>
      <c r="E40" s="112">
        <v>0</v>
      </c>
      <c r="F40" s="44">
        <f>D40*E40</f>
        <v>0</v>
      </c>
    </row>
    <row r="41" spans="1:6">
      <c r="A41" s="74"/>
      <c r="B41" s="51"/>
      <c r="C41" s="54"/>
      <c r="D41" s="44"/>
      <c r="E41" s="112"/>
      <c r="F41" s="44"/>
    </row>
    <row r="42" spans="1:6" ht="27">
      <c r="A42" s="74">
        <v>8</v>
      </c>
      <c r="B42" s="43" t="s">
        <v>67</v>
      </c>
      <c r="C42" s="54" t="s">
        <v>5</v>
      </c>
      <c r="D42" s="44">
        <v>350</v>
      </c>
      <c r="E42" s="112">
        <v>0</v>
      </c>
      <c r="F42" s="44">
        <f>D42*E42</f>
        <v>0</v>
      </c>
    </row>
    <row r="43" spans="1:6">
      <c r="A43" s="74"/>
      <c r="B43" s="43"/>
      <c r="C43" s="54"/>
      <c r="D43" s="44"/>
      <c r="E43" s="112"/>
      <c r="F43" s="44"/>
    </row>
    <row r="44" spans="1:6" ht="54">
      <c r="A44" s="74">
        <v>9</v>
      </c>
      <c r="B44" s="43" t="s">
        <v>78</v>
      </c>
      <c r="C44" s="54" t="s">
        <v>3</v>
      </c>
      <c r="D44" s="44">
        <v>1</v>
      </c>
      <c r="E44" s="112">
        <v>0</v>
      </c>
      <c r="F44" s="44">
        <f>D44*E44</f>
        <v>0</v>
      </c>
    </row>
    <row r="45" spans="1:6">
      <c r="A45" s="74"/>
      <c r="B45" s="51"/>
      <c r="C45" s="54"/>
      <c r="D45" s="44"/>
      <c r="E45" s="112"/>
      <c r="F45" s="44"/>
    </row>
    <row r="46" spans="1:6" ht="54">
      <c r="A46" s="74">
        <v>10</v>
      </c>
      <c r="B46" s="43" t="s">
        <v>73</v>
      </c>
      <c r="C46" s="54" t="s">
        <v>3</v>
      </c>
      <c r="D46" s="44">
        <v>1</v>
      </c>
      <c r="E46" s="128">
        <v>0</v>
      </c>
      <c r="F46" s="44">
        <f>D46*E46</f>
        <v>0</v>
      </c>
    </row>
    <row r="47" spans="1:6">
      <c r="A47" s="74"/>
      <c r="B47" s="51"/>
      <c r="C47" s="54"/>
      <c r="D47" s="44"/>
      <c r="E47" s="112"/>
      <c r="F47" s="44"/>
    </row>
    <row r="48" spans="1:6" ht="54">
      <c r="A48" s="74">
        <v>11</v>
      </c>
      <c r="B48" s="43" t="s">
        <v>79</v>
      </c>
      <c r="C48" s="54" t="s">
        <v>8</v>
      </c>
      <c r="D48" s="44">
        <v>2</v>
      </c>
      <c r="E48" s="112">
        <v>0</v>
      </c>
      <c r="F48" s="44">
        <f>D48*E48</f>
        <v>0</v>
      </c>
    </row>
    <row r="49" spans="1:6">
      <c r="A49" s="55"/>
      <c r="B49" s="56" t="s">
        <v>20</v>
      </c>
      <c r="C49" s="57"/>
      <c r="D49" s="58"/>
      <c r="E49" s="117"/>
      <c r="F49" s="58">
        <f>SUM(F28:F48)</f>
        <v>0</v>
      </c>
    </row>
    <row r="50" spans="1:6">
      <c r="A50" s="74"/>
      <c r="B50" s="51"/>
      <c r="C50" s="75"/>
      <c r="D50" s="76"/>
      <c r="E50" s="110"/>
      <c r="F50" s="44"/>
    </row>
    <row r="51" spans="1:6" ht="27">
      <c r="A51" s="52">
        <v>2</v>
      </c>
      <c r="B51" s="73" t="s">
        <v>0</v>
      </c>
      <c r="C51" s="54" t="s">
        <v>14</v>
      </c>
      <c r="D51" s="44" t="s">
        <v>15</v>
      </c>
      <c r="E51" s="112" t="s">
        <v>16</v>
      </c>
      <c r="F51" s="44" t="s">
        <v>17</v>
      </c>
    </row>
    <row r="52" spans="1:6" ht="45" customHeight="1">
      <c r="A52" s="130">
        <v>1</v>
      </c>
      <c r="B52" s="43" t="s">
        <v>76</v>
      </c>
      <c r="C52" s="54" t="s">
        <v>23</v>
      </c>
      <c r="D52" s="44">
        <v>20</v>
      </c>
      <c r="E52" s="112">
        <v>0</v>
      </c>
      <c r="F52" s="44">
        <f>D52*E52</f>
        <v>0</v>
      </c>
    </row>
    <row r="53" spans="1:6">
      <c r="A53" s="77"/>
      <c r="B53" s="73"/>
      <c r="C53" s="75"/>
      <c r="D53" s="76"/>
      <c r="E53" s="110"/>
      <c r="F53" s="44"/>
    </row>
    <row r="54" spans="1:6" ht="54">
      <c r="A54" s="38">
        <v>2</v>
      </c>
      <c r="B54" s="43" t="s">
        <v>70</v>
      </c>
      <c r="C54" s="39" t="s">
        <v>4</v>
      </c>
      <c r="D54" s="27">
        <v>30</v>
      </c>
      <c r="E54" s="129">
        <v>0</v>
      </c>
      <c r="F54" s="44">
        <f t="shared" ref="F54:F58" si="2">D54*E54</f>
        <v>0</v>
      </c>
    </row>
    <row r="55" spans="1:6">
      <c r="A55" s="38"/>
      <c r="B55" s="43"/>
      <c r="C55" s="39"/>
      <c r="D55" s="27"/>
      <c r="E55" s="129"/>
      <c r="F55" s="44"/>
    </row>
    <row r="56" spans="1:6" ht="40.5">
      <c r="A56" s="74">
        <v>3</v>
      </c>
      <c r="B56" s="43" t="s">
        <v>77</v>
      </c>
      <c r="C56" s="54" t="s">
        <v>5</v>
      </c>
      <c r="D56" s="44">
        <v>170</v>
      </c>
      <c r="E56" s="112">
        <v>0</v>
      </c>
      <c r="F56" s="44">
        <f t="shared" ref="F56" si="3">D56*E56</f>
        <v>0</v>
      </c>
    </row>
    <row r="57" spans="1:6">
      <c r="A57" s="38"/>
      <c r="B57" s="51"/>
      <c r="C57" s="39"/>
      <c r="D57" s="27"/>
      <c r="E57" s="129"/>
      <c r="F57" s="44"/>
    </row>
    <row r="58" spans="1:6" ht="40.5">
      <c r="A58" s="74">
        <v>4</v>
      </c>
      <c r="B58" s="43" t="s">
        <v>137</v>
      </c>
      <c r="C58" s="54" t="s">
        <v>4</v>
      </c>
      <c r="D58" s="44">
        <v>50</v>
      </c>
      <c r="E58" s="112">
        <v>0</v>
      </c>
      <c r="F58" s="44">
        <f t="shared" si="2"/>
        <v>0</v>
      </c>
    </row>
    <row r="59" spans="1:6">
      <c r="A59" s="55"/>
      <c r="B59" s="56" t="s">
        <v>21</v>
      </c>
      <c r="C59" s="57"/>
      <c r="D59" s="58"/>
      <c r="E59" s="117"/>
      <c r="F59" s="58">
        <f>SUM(F52:F58)</f>
        <v>0</v>
      </c>
    </row>
    <row r="60" spans="1:6">
      <c r="A60" s="78"/>
      <c r="B60" s="73"/>
      <c r="C60" s="54"/>
      <c r="D60" s="76"/>
      <c r="E60" s="110"/>
      <c r="F60" s="44"/>
    </row>
    <row r="61" spans="1:6" ht="27">
      <c r="A61" s="52" t="s">
        <v>22</v>
      </c>
      <c r="B61" s="73" t="s">
        <v>10</v>
      </c>
      <c r="C61" s="54" t="s">
        <v>14</v>
      </c>
      <c r="D61" s="44" t="s">
        <v>15</v>
      </c>
      <c r="E61" s="112" t="s">
        <v>16</v>
      </c>
      <c r="F61" s="44" t="s">
        <v>17</v>
      </c>
    </row>
    <row r="62" spans="1:6" ht="40.5">
      <c r="A62" s="38">
        <v>1</v>
      </c>
      <c r="B62" s="51" t="s">
        <v>26</v>
      </c>
      <c r="C62" s="39" t="s">
        <v>5</v>
      </c>
      <c r="D62" s="27">
        <v>250</v>
      </c>
      <c r="E62" s="129">
        <v>0</v>
      </c>
      <c r="F62" s="27">
        <f>D62*E62</f>
        <v>0</v>
      </c>
    </row>
    <row r="63" spans="1:6">
      <c r="A63" s="38"/>
      <c r="B63" s="51"/>
      <c r="C63" s="39"/>
      <c r="D63" s="27"/>
      <c r="E63" s="129"/>
      <c r="F63" s="27"/>
    </row>
    <row r="64" spans="1:6" ht="14.45" customHeight="1">
      <c r="A64" s="38">
        <v>2</v>
      </c>
      <c r="B64" s="51" t="s">
        <v>71</v>
      </c>
      <c r="C64" s="39" t="s">
        <v>5</v>
      </c>
      <c r="D64" s="27">
        <v>150</v>
      </c>
      <c r="E64" s="129">
        <v>0</v>
      </c>
      <c r="F64" s="27">
        <f>D64*E64</f>
        <v>0</v>
      </c>
    </row>
    <row r="65" spans="1:6">
      <c r="A65" s="38"/>
      <c r="B65" s="51"/>
      <c r="C65" s="39"/>
      <c r="D65" s="27"/>
      <c r="E65" s="129"/>
      <c r="F65" s="27"/>
    </row>
    <row r="66" spans="1:6" ht="67.5">
      <c r="A66" s="83" t="s">
        <v>22</v>
      </c>
      <c r="B66" s="51" t="s">
        <v>72</v>
      </c>
      <c r="C66" s="54" t="s">
        <v>23</v>
      </c>
      <c r="D66" s="44">
        <v>50</v>
      </c>
      <c r="E66" s="112">
        <v>0</v>
      </c>
      <c r="F66" s="27">
        <f t="shared" ref="F66" si="4">D66*E66</f>
        <v>0</v>
      </c>
    </row>
    <row r="67" spans="1:6">
      <c r="A67" s="83"/>
      <c r="B67" s="51"/>
      <c r="C67" s="54"/>
      <c r="D67" s="44"/>
      <c r="E67" s="112"/>
      <c r="F67" s="27"/>
    </row>
    <row r="68" spans="1:6" ht="39" customHeight="1">
      <c r="A68" s="83" t="s">
        <v>25</v>
      </c>
      <c r="B68" s="51" t="s">
        <v>75</v>
      </c>
      <c r="C68" s="54" t="s">
        <v>23</v>
      </c>
      <c r="D68" s="44">
        <v>30</v>
      </c>
      <c r="E68" s="112">
        <v>0</v>
      </c>
      <c r="F68" s="27">
        <f t="shared" ref="F68" si="5">D68*E68</f>
        <v>0</v>
      </c>
    </row>
    <row r="69" spans="1:6">
      <c r="A69" s="83"/>
      <c r="B69" s="51"/>
      <c r="C69" s="54"/>
      <c r="D69" s="44"/>
      <c r="E69" s="112"/>
      <c r="F69" s="27"/>
    </row>
    <row r="70" spans="1:6" ht="56.45" customHeight="1">
      <c r="A70" s="83" t="s">
        <v>28</v>
      </c>
      <c r="B70" s="51" t="s">
        <v>132</v>
      </c>
      <c r="C70" s="54" t="s">
        <v>5</v>
      </c>
      <c r="D70" s="44">
        <v>100</v>
      </c>
      <c r="E70" s="129">
        <v>0</v>
      </c>
      <c r="F70" s="82">
        <f>D70*E70</f>
        <v>0</v>
      </c>
    </row>
    <row r="71" spans="1:6">
      <c r="A71" s="50"/>
      <c r="B71" s="51"/>
      <c r="C71" s="39"/>
      <c r="D71" s="27"/>
      <c r="E71" s="129"/>
      <c r="F71" s="27"/>
    </row>
    <row r="72" spans="1:6" ht="56.45" customHeight="1">
      <c r="A72" s="83" t="s">
        <v>24</v>
      </c>
      <c r="B72" s="51" t="s">
        <v>131</v>
      </c>
      <c r="C72" s="54" t="s">
        <v>5</v>
      </c>
      <c r="D72" s="44">
        <v>60</v>
      </c>
      <c r="E72" s="129">
        <v>0</v>
      </c>
      <c r="F72" s="82">
        <f>D72*E72</f>
        <v>0</v>
      </c>
    </row>
    <row r="73" spans="1:6" ht="16.899999999999999" customHeight="1">
      <c r="A73" s="83"/>
      <c r="B73" s="51"/>
      <c r="C73" s="54"/>
      <c r="D73" s="44"/>
      <c r="E73" s="129"/>
      <c r="F73" s="82"/>
    </row>
    <row r="74" spans="1:6" ht="80.45" customHeight="1">
      <c r="A74" s="50" t="s">
        <v>80</v>
      </c>
      <c r="B74" s="51" t="s">
        <v>68</v>
      </c>
      <c r="C74" s="39" t="s">
        <v>7</v>
      </c>
      <c r="D74" s="27">
        <v>30</v>
      </c>
      <c r="E74" s="129">
        <v>0</v>
      </c>
      <c r="F74" s="27">
        <f>D74*E74</f>
        <v>0</v>
      </c>
    </row>
    <row r="75" spans="1:6">
      <c r="A75" s="83"/>
      <c r="B75" s="51"/>
      <c r="C75" s="54"/>
      <c r="D75" s="44"/>
      <c r="E75" s="131"/>
      <c r="F75" s="82"/>
    </row>
    <row r="76" spans="1:6" ht="121.5">
      <c r="A76" s="83" t="s">
        <v>84</v>
      </c>
      <c r="B76" s="51" t="s">
        <v>130</v>
      </c>
      <c r="C76" s="54" t="s">
        <v>5</v>
      </c>
      <c r="D76" s="44">
        <v>310</v>
      </c>
      <c r="E76" s="129">
        <v>0</v>
      </c>
      <c r="F76" s="82">
        <f>D76*E76</f>
        <v>0</v>
      </c>
    </row>
    <row r="77" spans="1:6">
      <c r="A77" s="55"/>
      <c r="B77" s="56" t="s">
        <v>29</v>
      </c>
      <c r="C77" s="57"/>
      <c r="D77" s="58"/>
      <c r="E77" s="117"/>
      <c r="F77" s="58">
        <f>SUM(F62:F76)</f>
        <v>0</v>
      </c>
    </row>
    <row r="78" spans="1:6">
      <c r="A78" s="77"/>
      <c r="B78" s="73"/>
      <c r="C78" s="75"/>
      <c r="D78" s="76"/>
      <c r="E78" s="110"/>
      <c r="F78" s="76"/>
    </row>
    <row r="79" spans="1:6" ht="27">
      <c r="A79" s="52" t="s">
        <v>25</v>
      </c>
      <c r="B79" s="73" t="s">
        <v>1</v>
      </c>
      <c r="C79" s="54" t="s">
        <v>14</v>
      </c>
      <c r="D79" s="44" t="s">
        <v>15</v>
      </c>
      <c r="E79" s="112" t="s">
        <v>16</v>
      </c>
      <c r="F79" s="44" t="s">
        <v>17</v>
      </c>
    </row>
    <row r="80" spans="1:6" ht="54">
      <c r="A80" s="79">
        <v>1</v>
      </c>
      <c r="B80" s="80" t="s">
        <v>56</v>
      </c>
      <c r="C80" s="81" t="s">
        <v>7</v>
      </c>
      <c r="D80" s="27">
        <v>100</v>
      </c>
      <c r="E80" s="129">
        <v>0</v>
      </c>
      <c r="F80" s="44">
        <f>D80*E80</f>
        <v>0</v>
      </c>
    </row>
    <row r="81" spans="1:6">
      <c r="A81" s="55"/>
      <c r="B81" s="56" t="s">
        <v>151</v>
      </c>
      <c r="C81" s="57"/>
      <c r="D81" s="58"/>
      <c r="E81" s="117"/>
      <c r="F81" s="58">
        <f>SUM(F80:F80)</f>
        <v>0</v>
      </c>
    </row>
    <row r="82" spans="1:6">
      <c r="A82" s="28"/>
      <c r="B82" s="36"/>
      <c r="C82" s="30"/>
      <c r="D82" s="31"/>
      <c r="E82" s="132"/>
      <c r="F82" s="31"/>
    </row>
    <row r="83" spans="1:6" ht="27">
      <c r="A83" s="52" t="s">
        <v>28</v>
      </c>
      <c r="B83" s="73" t="s">
        <v>59</v>
      </c>
      <c r="C83" s="54" t="s">
        <v>14</v>
      </c>
      <c r="D83" s="44" t="s">
        <v>15</v>
      </c>
      <c r="E83" s="112" t="s">
        <v>16</v>
      </c>
      <c r="F83" s="44" t="s">
        <v>17</v>
      </c>
    </row>
    <row r="84" spans="1:6" ht="81" customHeight="1">
      <c r="A84" s="38">
        <v>1</v>
      </c>
      <c r="B84" s="43" t="s">
        <v>58</v>
      </c>
      <c r="C84" s="39" t="s">
        <v>8</v>
      </c>
      <c r="D84" s="27">
        <v>13</v>
      </c>
      <c r="E84" s="129">
        <v>0</v>
      </c>
      <c r="F84" s="44">
        <f>D84*E84</f>
        <v>0</v>
      </c>
    </row>
    <row r="85" spans="1:6" ht="16.5">
      <c r="A85" s="162"/>
      <c r="B85" s="45"/>
      <c r="C85" s="45"/>
      <c r="D85" s="45"/>
      <c r="E85" s="133"/>
      <c r="F85" s="45"/>
    </row>
    <row r="86" spans="1:6" ht="27">
      <c r="A86" s="28">
        <v>2</v>
      </c>
      <c r="B86" s="29" t="s">
        <v>61</v>
      </c>
      <c r="C86" s="30"/>
      <c r="D86" s="31"/>
      <c r="E86" s="132"/>
      <c r="F86" s="31"/>
    </row>
    <row r="87" spans="1:6">
      <c r="A87" s="28"/>
      <c r="B87" s="29" t="s">
        <v>33</v>
      </c>
      <c r="C87" s="30" t="s">
        <v>8</v>
      </c>
      <c r="D87" s="31">
        <v>1</v>
      </c>
      <c r="E87" s="132">
        <v>0</v>
      </c>
      <c r="F87" s="31">
        <f t="shared" ref="F87:F94" si="6">D87*E87</f>
        <v>0</v>
      </c>
    </row>
    <row r="88" spans="1:6">
      <c r="A88" s="28"/>
      <c r="B88" s="29" t="s">
        <v>34</v>
      </c>
      <c r="C88" s="30" t="s">
        <v>5</v>
      </c>
      <c r="D88" s="31">
        <v>0.79</v>
      </c>
      <c r="E88" s="132">
        <v>0</v>
      </c>
      <c r="F88" s="31">
        <f t="shared" si="6"/>
        <v>0</v>
      </c>
    </row>
    <row r="89" spans="1:6" ht="27">
      <c r="A89" s="28"/>
      <c r="B89" s="29" t="s">
        <v>36</v>
      </c>
      <c r="C89" s="30" t="s">
        <v>4</v>
      </c>
      <c r="D89" s="31">
        <v>0.08</v>
      </c>
      <c r="E89" s="132">
        <v>0</v>
      </c>
      <c r="F89" s="31">
        <f t="shared" si="6"/>
        <v>0</v>
      </c>
    </row>
    <row r="90" spans="1:6" ht="40.5">
      <c r="A90" s="28"/>
      <c r="B90" s="29" t="s">
        <v>35</v>
      </c>
      <c r="C90" s="30" t="s">
        <v>6</v>
      </c>
      <c r="D90" s="31">
        <v>6.77</v>
      </c>
      <c r="E90" s="132">
        <v>0</v>
      </c>
      <c r="F90" s="31">
        <f t="shared" si="6"/>
        <v>0</v>
      </c>
    </row>
    <row r="91" spans="1:6" ht="54">
      <c r="A91" s="28"/>
      <c r="B91" s="29" t="s">
        <v>37</v>
      </c>
      <c r="C91" s="30" t="s">
        <v>4</v>
      </c>
      <c r="D91" s="31">
        <v>0.28000000000000003</v>
      </c>
      <c r="E91" s="132">
        <v>0</v>
      </c>
      <c r="F91" s="31">
        <f t="shared" si="6"/>
        <v>0</v>
      </c>
    </row>
    <row r="92" spans="1:6">
      <c r="A92" s="28"/>
      <c r="B92" s="29" t="s">
        <v>43</v>
      </c>
      <c r="C92" s="30" t="s">
        <v>8</v>
      </c>
      <c r="D92" s="31">
        <v>1</v>
      </c>
      <c r="E92" s="132">
        <v>0</v>
      </c>
      <c r="F92" s="31">
        <f t="shared" si="6"/>
        <v>0</v>
      </c>
    </row>
    <row r="93" spans="1:6" ht="67.5">
      <c r="A93" s="32"/>
      <c r="B93" s="29" t="s">
        <v>38</v>
      </c>
      <c r="C93" s="33" t="s">
        <v>23</v>
      </c>
      <c r="D93" s="34">
        <v>0.72</v>
      </c>
      <c r="E93" s="128">
        <v>0</v>
      </c>
      <c r="F93" s="26">
        <f t="shared" si="6"/>
        <v>0</v>
      </c>
    </row>
    <row r="94" spans="1:6">
      <c r="A94" s="35"/>
      <c r="B94" s="47" t="s">
        <v>44</v>
      </c>
      <c r="C94" s="48" t="s">
        <v>8</v>
      </c>
      <c r="D94" s="49">
        <v>13</v>
      </c>
      <c r="E94" s="134">
        <f>SUM(F87:F93)</f>
        <v>0</v>
      </c>
      <c r="F94" s="49">
        <f t="shared" si="6"/>
        <v>0</v>
      </c>
    </row>
    <row r="95" spans="1:6">
      <c r="A95" s="55"/>
      <c r="B95" s="56" t="s">
        <v>62</v>
      </c>
      <c r="C95" s="57"/>
      <c r="D95" s="58"/>
      <c r="E95" s="117"/>
      <c r="F95" s="58">
        <f>F94+F84</f>
        <v>0</v>
      </c>
    </row>
    <row r="96" spans="1:6">
      <c r="A96" s="77"/>
      <c r="B96" s="73"/>
      <c r="C96" s="75"/>
      <c r="D96" s="76"/>
      <c r="E96" s="110"/>
      <c r="F96" s="76"/>
    </row>
    <row r="97" spans="1:6">
      <c r="A97" s="28"/>
      <c r="B97" s="36"/>
      <c r="C97" s="30"/>
      <c r="D97" s="31"/>
      <c r="E97" s="132"/>
      <c r="F97" s="31"/>
    </row>
    <row r="98" spans="1:6" ht="27">
      <c r="A98" s="11" t="s">
        <v>24</v>
      </c>
      <c r="B98" s="24" t="s">
        <v>63</v>
      </c>
      <c r="C98" s="3" t="s">
        <v>14</v>
      </c>
      <c r="D98" s="2" t="s">
        <v>15</v>
      </c>
      <c r="E98" s="115" t="s">
        <v>16</v>
      </c>
      <c r="F98" s="2" t="s">
        <v>17</v>
      </c>
    </row>
    <row r="99" spans="1:6" ht="81">
      <c r="A99" s="28">
        <v>1</v>
      </c>
      <c r="B99" s="25" t="s">
        <v>133</v>
      </c>
      <c r="C99" s="30" t="s">
        <v>8</v>
      </c>
      <c r="D99" s="31">
        <v>13</v>
      </c>
      <c r="E99" s="135">
        <v>0</v>
      </c>
      <c r="F99" s="37">
        <f>D99*E99</f>
        <v>0</v>
      </c>
    </row>
    <row r="100" spans="1:6">
      <c r="A100" s="32"/>
      <c r="B100" s="29"/>
      <c r="C100" s="33"/>
      <c r="D100" s="34"/>
      <c r="E100" s="128"/>
      <c r="F100" s="26"/>
    </row>
    <row r="101" spans="1:6" ht="108">
      <c r="A101" s="38">
        <v>2</v>
      </c>
      <c r="B101" s="43" t="s">
        <v>45</v>
      </c>
      <c r="C101" s="39" t="s">
        <v>7</v>
      </c>
      <c r="D101" s="27">
        <v>80</v>
      </c>
      <c r="E101" s="129">
        <v>0</v>
      </c>
      <c r="F101" s="44">
        <f>D101*E101</f>
        <v>0</v>
      </c>
    </row>
    <row r="102" spans="1:6">
      <c r="A102" s="21"/>
      <c r="B102" s="20" t="s">
        <v>64</v>
      </c>
      <c r="C102" s="19"/>
      <c r="D102" s="6"/>
      <c r="E102" s="136"/>
      <c r="F102" s="6">
        <f>SUM(F99:F101)</f>
        <v>0</v>
      </c>
    </row>
    <row r="103" spans="1:6">
      <c r="A103" s="18"/>
      <c r="B103" s="24"/>
      <c r="C103" s="17"/>
      <c r="D103" s="10"/>
      <c r="E103" s="137"/>
      <c r="F103" s="10"/>
    </row>
    <row r="104" spans="1:6">
      <c r="A104" s="77"/>
      <c r="B104" s="73"/>
      <c r="C104" s="75"/>
      <c r="D104" s="76"/>
      <c r="E104" s="110"/>
      <c r="F104" s="76"/>
    </row>
    <row r="105" spans="1:6" ht="27">
      <c r="A105" s="52" t="s">
        <v>80</v>
      </c>
      <c r="B105" s="73" t="s">
        <v>74</v>
      </c>
      <c r="C105" s="54" t="s">
        <v>14</v>
      </c>
      <c r="D105" s="44" t="s">
        <v>15</v>
      </c>
      <c r="E105" s="112" t="s">
        <v>16</v>
      </c>
      <c r="F105" s="44" t="s">
        <v>17</v>
      </c>
    </row>
    <row r="106" spans="1:6" ht="29.45" customHeight="1">
      <c r="A106" s="52"/>
      <c r="B106" s="53" t="s">
        <v>94</v>
      </c>
      <c r="C106" s="54"/>
      <c r="D106" s="44"/>
      <c r="E106" s="112"/>
      <c r="F106" s="44"/>
    </row>
    <row r="107" spans="1:6">
      <c r="A107" s="52"/>
      <c r="B107" s="73"/>
      <c r="C107" s="54"/>
      <c r="D107" s="44"/>
      <c r="E107" s="112"/>
      <c r="F107" s="44"/>
    </row>
    <row r="108" spans="1:6" ht="121.15" customHeight="1">
      <c r="A108" s="92">
        <v>1</v>
      </c>
      <c r="B108" s="93" t="s">
        <v>129</v>
      </c>
      <c r="C108" s="94" t="s">
        <v>57</v>
      </c>
      <c r="D108" s="95">
        <v>120</v>
      </c>
      <c r="E108" s="131">
        <v>0</v>
      </c>
      <c r="F108" s="84">
        <f>D108*E108</f>
        <v>0</v>
      </c>
    </row>
    <row r="109" spans="1:6">
      <c r="A109" s="92"/>
      <c r="B109" s="93"/>
      <c r="C109" s="94"/>
      <c r="D109" s="95"/>
      <c r="E109" s="131"/>
      <c r="F109" s="84"/>
    </row>
    <row r="110" spans="1:6" ht="27">
      <c r="A110" s="92">
        <v>2</v>
      </c>
      <c r="B110" s="93" t="s">
        <v>95</v>
      </c>
      <c r="C110" s="94" t="s">
        <v>57</v>
      </c>
      <c r="D110" s="95">
        <v>100</v>
      </c>
      <c r="E110" s="131">
        <v>0</v>
      </c>
      <c r="F110" s="84">
        <f t="shared" ref="F110:F115" si="7">D110*E110</f>
        <v>0</v>
      </c>
    </row>
    <row r="111" spans="1:6">
      <c r="A111" s="92"/>
      <c r="B111" s="93"/>
      <c r="C111" s="94"/>
      <c r="D111" s="95"/>
      <c r="E111" s="131"/>
      <c r="F111" s="84"/>
    </row>
    <row r="112" spans="1:6" ht="27">
      <c r="A112" s="92">
        <v>3</v>
      </c>
      <c r="B112" s="93" t="s">
        <v>85</v>
      </c>
      <c r="C112" s="94" t="s">
        <v>57</v>
      </c>
      <c r="D112" s="95">
        <v>10</v>
      </c>
      <c r="E112" s="131">
        <v>0</v>
      </c>
      <c r="F112" s="84">
        <f t="shared" si="7"/>
        <v>0</v>
      </c>
    </row>
    <row r="113" spans="1:6">
      <c r="A113" s="92"/>
      <c r="B113" s="93"/>
      <c r="C113" s="94"/>
      <c r="D113" s="95"/>
      <c r="E113" s="131"/>
      <c r="F113" s="84"/>
    </row>
    <row r="114" spans="1:6" ht="28.9" customHeight="1">
      <c r="A114" s="92">
        <v>4</v>
      </c>
      <c r="B114" s="93" t="s">
        <v>86</v>
      </c>
      <c r="C114" s="94"/>
      <c r="D114" s="95"/>
      <c r="E114" s="131"/>
      <c r="F114" s="84"/>
    </row>
    <row r="115" spans="1:6">
      <c r="A115" s="92"/>
      <c r="B115" s="93" t="s">
        <v>87</v>
      </c>
      <c r="C115" s="94" t="s">
        <v>57</v>
      </c>
      <c r="D115" s="95">
        <v>150</v>
      </c>
      <c r="E115" s="131">
        <v>0</v>
      </c>
      <c r="F115" s="84">
        <f t="shared" si="7"/>
        <v>0</v>
      </c>
    </row>
    <row r="116" spans="1:6">
      <c r="A116" s="92"/>
      <c r="B116" s="93"/>
      <c r="C116" s="94"/>
      <c r="D116" s="95"/>
      <c r="E116" s="131"/>
      <c r="F116" s="84"/>
    </row>
    <row r="117" spans="1:6">
      <c r="A117" s="92">
        <v>5</v>
      </c>
      <c r="B117" s="93" t="s">
        <v>96</v>
      </c>
      <c r="C117" s="94" t="s">
        <v>57</v>
      </c>
      <c r="D117" s="95">
        <v>180</v>
      </c>
      <c r="E117" s="131">
        <v>0</v>
      </c>
      <c r="F117" s="84">
        <f t="shared" ref="F117:F123" si="8">D117*E117</f>
        <v>0</v>
      </c>
    </row>
    <row r="118" spans="1:6">
      <c r="A118" s="92"/>
      <c r="B118" s="93"/>
      <c r="C118" s="94"/>
      <c r="D118" s="95"/>
      <c r="E118" s="131"/>
      <c r="F118" s="84"/>
    </row>
    <row r="119" spans="1:6">
      <c r="A119" s="92">
        <v>6</v>
      </c>
      <c r="B119" s="93" t="s">
        <v>97</v>
      </c>
      <c r="C119" s="94" t="s">
        <v>57</v>
      </c>
      <c r="D119" s="95">
        <v>200</v>
      </c>
      <c r="E119" s="131">
        <v>0</v>
      </c>
      <c r="F119" s="84">
        <f t="shared" si="8"/>
        <v>0</v>
      </c>
    </row>
    <row r="120" spans="1:6">
      <c r="A120" s="92"/>
      <c r="B120" s="93"/>
      <c r="C120" s="94"/>
      <c r="D120" s="95"/>
      <c r="E120" s="131"/>
      <c r="F120" s="84"/>
    </row>
    <row r="121" spans="1:6">
      <c r="A121" s="92">
        <v>7</v>
      </c>
      <c r="B121" s="93" t="s">
        <v>98</v>
      </c>
      <c r="C121" s="94" t="s">
        <v>69</v>
      </c>
      <c r="D121" s="95">
        <v>12</v>
      </c>
      <c r="E121" s="131">
        <v>0</v>
      </c>
      <c r="F121" s="84">
        <f t="shared" si="8"/>
        <v>0</v>
      </c>
    </row>
    <row r="122" spans="1:6">
      <c r="A122" s="92"/>
      <c r="B122" s="93"/>
      <c r="C122" s="94"/>
      <c r="D122" s="95"/>
      <c r="E122" s="131"/>
      <c r="F122" s="84"/>
    </row>
    <row r="123" spans="1:6">
      <c r="A123" s="92">
        <v>8</v>
      </c>
      <c r="B123" s="93" t="s">
        <v>99</v>
      </c>
      <c r="C123" s="94" t="s">
        <v>69</v>
      </c>
      <c r="D123" s="95">
        <v>4</v>
      </c>
      <c r="E123" s="131">
        <v>0</v>
      </c>
      <c r="F123" s="84">
        <f t="shared" si="8"/>
        <v>0</v>
      </c>
    </row>
    <row r="124" spans="1:6">
      <c r="A124" s="163"/>
      <c r="B124" s="102"/>
      <c r="C124" s="102"/>
      <c r="D124" s="138"/>
      <c r="E124" s="139"/>
      <c r="F124" s="103"/>
    </row>
    <row r="125" spans="1:6" ht="40.5">
      <c r="A125" s="164" t="s">
        <v>92</v>
      </c>
      <c r="B125" s="141" t="s">
        <v>120</v>
      </c>
      <c r="C125" s="142" t="s">
        <v>69</v>
      </c>
      <c r="D125" s="143">
        <v>1</v>
      </c>
      <c r="E125" s="144"/>
      <c r="F125" s="145"/>
    </row>
    <row r="126" spans="1:6">
      <c r="A126" s="164"/>
      <c r="B126" s="140" t="s">
        <v>100</v>
      </c>
      <c r="C126" s="140" t="s">
        <v>69</v>
      </c>
      <c r="D126" s="146">
        <v>1</v>
      </c>
      <c r="E126" s="144"/>
      <c r="F126" s="145"/>
    </row>
    <row r="127" spans="1:6">
      <c r="A127" s="164"/>
      <c r="B127" s="140" t="s">
        <v>101</v>
      </c>
      <c r="C127" s="140" t="s">
        <v>69</v>
      </c>
      <c r="D127" s="146">
        <v>4</v>
      </c>
      <c r="E127" s="147"/>
      <c r="F127" s="148"/>
    </row>
    <row r="128" spans="1:6">
      <c r="A128" s="164"/>
      <c r="B128" s="140" t="s">
        <v>102</v>
      </c>
      <c r="C128" s="140" t="s">
        <v>69</v>
      </c>
      <c r="D128" s="146">
        <v>3</v>
      </c>
      <c r="E128" s="144"/>
      <c r="F128" s="145"/>
    </row>
    <row r="129" spans="1:6">
      <c r="A129" s="164"/>
      <c r="B129" s="140" t="s">
        <v>103</v>
      </c>
      <c r="C129" s="140" t="s">
        <v>69</v>
      </c>
      <c r="D129" s="146">
        <v>4</v>
      </c>
      <c r="E129" s="144"/>
      <c r="F129" s="145"/>
    </row>
    <row r="130" spans="1:6">
      <c r="A130" s="164"/>
      <c r="B130" s="140" t="s">
        <v>104</v>
      </c>
      <c r="C130" s="140" t="s">
        <v>69</v>
      </c>
      <c r="D130" s="146">
        <v>8</v>
      </c>
      <c r="E130" s="144"/>
      <c r="F130" s="145"/>
    </row>
    <row r="131" spans="1:6">
      <c r="A131" s="164"/>
      <c r="B131" s="149" t="s">
        <v>105</v>
      </c>
      <c r="C131" s="140" t="s">
        <v>69</v>
      </c>
      <c r="D131" s="146">
        <v>1</v>
      </c>
      <c r="E131" s="144"/>
      <c r="F131" s="145"/>
    </row>
    <row r="132" spans="1:6">
      <c r="A132" s="164"/>
      <c r="B132" s="149" t="s">
        <v>106</v>
      </c>
      <c r="C132" s="140" t="s">
        <v>69</v>
      </c>
      <c r="D132" s="146">
        <v>1</v>
      </c>
      <c r="E132" s="144"/>
      <c r="F132" s="145"/>
    </row>
    <row r="133" spans="1:6" ht="27">
      <c r="A133" s="164"/>
      <c r="B133" s="150" t="s">
        <v>107</v>
      </c>
      <c r="C133" s="140"/>
      <c r="D133" s="146"/>
      <c r="E133" s="144"/>
      <c r="F133" s="145"/>
    </row>
    <row r="134" spans="1:6">
      <c r="A134" s="164"/>
      <c r="B134" s="151" t="s">
        <v>88</v>
      </c>
      <c r="C134" s="151" t="s">
        <v>69</v>
      </c>
      <c r="D134" s="152">
        <v>1</v>
      </c>
      <c r="E134" s="131">
        <v>0</v>
      </c>
      <c r="F134" s="148">
        <f>D134*E134</f>
        <v>0</v>
      </c>
    </row>
    <row r="135" spans="1:6" ht="15.75">
      <c r="A135" s="165"/>
      <c r="B135" s="150"/>
      <c r="C135" s="104"/>
      <c r="D135" s="105"/>
      <c r="E135" s="144"/>
      <c r="F135" s="145"/>
    </row>
    <row r="136" spans="1:6" ht="40.5">
      <c r="A136" s="165">
        <v>10</v>
      </c>
      <c r="B136" s="150" t="s">
        <v>121</v>
      </c>
      <c r="C136" s="142" t="s">
        <v>69</v>
      </c>
      <c r="D136" s="143">
        <v>1</v>
      </c>
      <c r="E136" s="144"/>
      <c r="F136" s="145"/>
    </row>
    <row r="137" spans="1:6">
      <c r="A137" s="164"/>
      <c r="B137" s="140" t="s">
        <v>102</v>
      </c>
      <c r="C137" s="140" t="s">
        <v>69</v>
      </c>
      <c r="D137" s="146">
        <v>2</v>
      </c>
      <c r="E137" s="144"/>
      <c r="F137" s="145"/>
    </row>
    <row r="138" spans="1:6">
      <c r="A138" s="164"/>
      <c r="B138" s="140" t="s">
        <v>108</v>
      </c>
      <c r="C138" s="140" t="s">
        <v>69</v>
      </c>
      <c r="D138" s="146">
        <v>2</v>
      </c>
      <c r="E138" s="144"/>
      <c r="F138" s="145"/>
    </row>
    <row r="139" spans="1:6" ht="27">
      <c r="A139" s="164"/>
      <c r="B139" s="150" t="s">
        <v>107</v>
      </c>
      <c r="C139" s="140"/>
      <c r="D139" s="146"/>
      <c r="E139" s="144"/>
      <c r="F139" s="145"/>
    </row>
    <row r="140" spans="1:6">
      <c r="A140" s="164"/>
      <c r="B140" s="151" t="s">
        <v>109</v>
      </c>
      <c r="C140" s="151" t="s">
        <v>69</v>
      </c>
      <c r="D140" s="152">
        <v>3</v>
      </c>
      <c r="E140" s="131">
        <v>0</v>
      </c>
      <c r="F140" s="148">
        <f>D140*E140</f>
        <v>0</v>
      </c>
    </row>
    <row r="141" spans="1:6" ht="15.75">
      <c r="A141" s="165"/>
      <c r="B141" s="106"/>
      <c r="C141" s="104"/>
      <c r="D141" s="105"/>
      <c r="E141" s="144"/>
      <c r="F141" s="145"/>
    </row>
    <row r="142" spans="1:6" ht="40.5">
      <c r="A142" s="165">
        <v>11</v>
      </c>
      <c r="B142" s="150" t="s">
        <v>122</v>
      </c>
      <c r="C142" s="142" t="s">
        <v>69</v>
      </c>
      <c r="D142" s="143">
        <v>1</v>
      </c>
      <c r="E142" s="144"/>
      <c r="F142" s="145"/>
    </row>
    <row r="143" spans="1:6">
      <c r="A143" s="165"/>
      <c r="B143" s="150" t="s">
        <v>110</v>
      </c>
      <c r="C143" s="142" t="s">
        <v>69</v>
      </c>
      <c r="D143" s="143">
        <v>8</v>
      </c>
      <c r="E143" s="144"/>
      <c r="F143" s="145"/>
    </row>
    <row r="144" spans="1:6" ht="27">
      <c r="A144" s="164"/>
      <c r="B144" s="150" t="s">
        <v>107</v>
      </c>
      <c r="C144" s="140"/>
      <c r="D144" s="146"/>
      <c r="E144" s="144"/>
      <c r="F144" s="145"/>
    </row>
    <row r="145" spans="1:6">
      <c r="A145" s="164"/>
      <c r="B145" s="151" t="s">
        <v>111</v>
      </c>
      <c r="C145" s="151" t="s">
        <v>69</v>
      </c>
      <c r="D145" s="152">
        <v>1</v>
      </c>
      <c r="E145" s="144">
        <v>0</v>
      </c>
      <c r="F145" s="153">
        <f t="shared" ref="F145:F153" si="9">D145*E145</f>
        <v>0</v>
      </c>
    </row>
    <row r="146" spans="1:6">
      <c r="A146" s="166"/>
      <c r="B146" s="107"/>
      <c r="C146" s="108"/>
      <c r="D146" s="109"/>
      <c r="E146" s="144"/>
      <c r="F146" s="153"/>
    </row>
    <row r="147" spans="1:6" ht="27">
      <c r="A147" s="166" t="s">
        <v>93</v>
      </c>
      <c r="B147" s="107" t="s">
        <v>112</v>
      </c>
      <c r="C147" s="108" t="s">
        <v>69</v>
      </c>
      <c r="D147" s="109">
        <v>4</v>
      </c>
      <c r="E147" s="144">
        <v>0</v>
      </c>
      <c r="F147" s="153">
        <f t="shared" si="9"/>
        <v>0</v>
      </c>
    </row>
    <row r="148" spans="1:6">
      <c r="A148" s="166"/>
      <c r="B148" s="101"/>
      <c r="C148" s="99"/>
      <c r="D148" s="100"/>
      <c r="E148" s="144"/>
      <c r="F148" s="153"/>
    </row>
    <row r="149" spans="1:6">
      <c r="A149" s="166" t="s">
        <v>123</v>
      </c>
      <c r="B149" s="154" t="s">
        <v>113</v>
      </c>
      <c r="C149" s="155" t="s">
        <v>69</v>
      </c>
      <c r="D149" s="156">
        <v>1</v>
      </c>
      <c r="E149" s="144">
        <v>0</v>
      </c>
      <c r="F149" s="153">
        <f t="shared" si="9"/>
        <v>0</v>
      </c>
    </row>
    <row r="150" spans="1:6">
      <c r="A150" s="166"/>
      <c r="B150" s="154"/>
      <c r="C150" s="155"/>
      <c r="D150" s="156"/>
      <c r="E150" s="144"/>
      <c r="F150" s="153"/>
    </row>
    <row r="151" spans="1:6">
      <c r="A151" s="166" t="s">
        <v>124</v>
      </c>
      <c r="B151" s="157" t="s">
        <v>114</v>
      </c>
      <c r="C151" s="158" t="s">
        <v>115</v>
      </c>
      <c r="D151" s="143">
        <v>1</v>
      </c>
      <c r="E151" s="144">
        <v>0</v>
      </c>
      <c r="F151" s="153">
        <f t="shared" si="9"/>
        <v>0</v>
      </c>
    </row>
    <row r="152" spans="1:6">
      <c r="A152" s="166"/>
      <c r="B152" s="157"/>
      <c r="C152" s="159"/>
      <c r="D152" s="143"/>
      <c r="E152" s="144"/>
      <c r="F152" s="153"/>
    </row>
    <row r="153" spans="1:6" ht="27">
      <c r="A153" s="166" t="s">
        <v>125</v>
      </c>
      <c r="B153" s="157" t="s">
        <v>116</v>
      </c>
      <c r="C153" s="159" t="s">
        <v>117</v>
      </c>
      <c r="D153" s="143">
        <v>5</v>
      </c>
      <c r="E153" s="144">
        <v>0</v>
      </c>
      <c r="F153" s="153">
        <f t="shared" si="9"/>
        <v>0</v>
      </c>
    </row>
    <row r="154" spans="1:6">
      <c r="A154" s="166"/>
      <c r="B154" s="154"/>
      <c r="C154" s="155"/>
      <c r="D154" s="156"/>
      <c r="E154" s="144"/>
      <c r="F154" s="153"/>
    </row>
    <row r="155" spans="1:6">
      <c r="A155" s="166" t="s">
        <v>126</v>
      </c>
      <c r="B155" s="157" t="s">
        <v>118</v>
      </c>
      <c r="C155" s="159" t="s">
        <v>119</v>
      </c>
      <c r="D155" s="156">
        <v>5</v>
      </c>
      <c r="E155" s="144"/>
      <c r="F155" s="153">
        <f>SUM(F108:F153)*D155/100</f>
        <v>0</v>
      </c>
    </row>
    <row r="156" spans="1:6">
      <c r="A156" s="166"/>
      <c r="B156" s="157"/>
      <c r="C156" s="159"/>
      <c r="D156" s="156"/>
      <c r="E156" s="144"/>
      <c r="F156" s="153"/>
    </row>
    <row r="157" spans="1:6" ht="54">
      <c r="A157" s="166" t="s">
        <v>134</v>
      </c>
      <c r="B157" s="157" t="s">
        <v>135</v>
      </c>
      <c r="C157" s="159" t="s">
        <v>8</v>
      </c>
      <c r="D157" s="156">
        <v>1</v>
      </c>
      <c r="E157" s="144">
        <v>0</v>
      </c>
      <c r="F157" s="153">
        <f>D157*E157</f>
        <v>0</v>
      </c>
    </row>
    <row r="158" spans="1:6">
      <c r="A158" s="55"/>
      <c r="B158" s="56" t="s">
        <v>152</v>
      </c>
      <c r="C158" s="57"/>
      <c r="D158" s="58"/>
      <c r="E158" s="117"/>
      <c r="F158" s="58">
        <f>SUM(F108:F157)</f>
        <v>0</v>
      </c>
    </row>
    <row r="159" spans="1:6">
      <c r="A159" s="77"/>
      <c r="B159" s="73"/>
      <c r="C159" s="75"/>
      <c r="D159" s="76"/>
      <c r="E159" s="110"/>
      <c r="F159" s="76"/>
    </row>
    <row r="160" spans="1:6">
      <c r="A160" s="88"/>
      <c r="B160" s="89"/>
      <c r="C160" s="90"/>
      <c r="D160" s="90"/>
      <c r="E160" s="111"/>
      <c r="F160" s="91"/>
    </row>
    <row r="161" spans="1:6" ht="27">
      <c r="A161" s="11" t="s">
        <v>153</v>
      </c>
      <c r="B161" s="24" t="s">
        <v>146</v>
      </c>
      <c r="C161" s="3" t="s">
        <v>14</v>
      </c>
      <c r="D161" s="2" t="s">
        <v>15</v>
      </c>
      <c r="E161" s="115" t="s">
        <v>16</v>
      </c>
      <c r="F161" s="2" t="s">
        <v>17</v>
      </c>
    </row>
    <row r="162" spans="1:6">
      <c r="A162" s="11"/>
      <c r="B162" s="24"/>
      <c r="C162" s="3"/>
      <c r="D162" s="2"/>
      <c r="E162" s="115"/>
      <c r="F162" s="2"/>
    </row>
    <row r="163" spans="1:6">
      <c r="A163" s="11"/>
      <c r="B163" s="167" t="s">
        <v>147</v>
      </c>
      <c r="C163" s="168"/>
      <c r="D163" s="168"/>
      <c r="E163" s="168"/>
      <c r="F163" s="168"/>
    </row>
    <row r="164" spans="1:6">
      <c r="A164" s="11"/>
      <c r="B164" s="42"/>
      <c r="C164" s="3"/>
      <c r="D164" s="2"/>
      <c r="E164" s="115"/>
      <c r="F164" s="2"/>
    </row>
    <row r="165" spans="1:6">
      <c r="A165" s="46"/>
      <c r="B165" s="97"/>
      <c r="C165" s="98"/>
      <c r="D165" s="98"/>
      <c r="E165" s="160"/>
      <c r="F165" s="98"/>
    </row>
    <row r="166" spans="1:6">
      <c r="A166" s="46"/>
      <c r="B166" s="169" t="s">
        <v>148</v>
      </c>
      <c r="C166" s="170"/>
      <c r="D166" s="170"/>
      <c r="E166" s="170"/>
      <c r="F166" s="170"/>
    </row>
    <row r="167" spans="1:6">
      <c r="A167" s="46"/>
      <c r="B167" s="167"/>
      <c r="C167" s="168"/>
      <c r="D167" s="168"/>
      <c r="E167" s="168"/>
      <c r="F167" s="168"/>
    </row>
    <row r="168" spans="1:6">
      <c r="A168" s="46"/>
      <c r="B168" s="167" t="s">
        <v>46</v>
      </c>
      <c r="C168" s="168"/>
      <c r="D168" s="168"/>
      <c r="E168" s="168"/>
      <c r="F168" s="168"/>
    </row>
    <row r="169" spans="1:6">
      <c r="A169" s="46"/>
      <c r="B169" s="167" t="s">
        <v>47</v>
      </c>
      <c r="C169" s="168"/>
      <c r="D169" s="168"/>
      <c r="E169" s="168"/>
      <c r="F169" s="168"/>
    </row>
    <row r="170" spans="1:6">
      <c r="A170" s="46"/>
      <c r="B170" s="167" t="s">
        <v>50</v>
      </c>
      <c r="C170" s="168"/>
      <c r="D170" s="168"/>
      <c r="E170" s="168"/>
      <c r="F170" s="168"/>
    </row>
    <row r="171" spans="1:6">
      <c r="A171" s="46"/>
      <c r="B171" s="167" t="s">
        <v>48</v>
      </c>
      <c r="C171" s="168"/>
      <c r="D171" s="168"/>
      <c r="E171" s="168"/>
      <c r="F171" s="168"/>
    </row>
    <row r="172" spans="1:6">
      <c r="A172" s="46"/>
      <c r="B172" s="97"/>
      <c r="C172" s="98"/>
      <c r="D172" s="98"/>
      <c r="E172" s="160"/>
      <c r="F172" s="98"/>
    </row>
    <row r="173" spans="1:6">
      <c r="A173" s="46"/>
      <c r="B173" s="167" t="s">
        <v>49</v>
      </c>
      <c r="C173" s="168"/>
      <c r="D173" s="168"/>
      <c r="E173" s="168"/>
      <c r="F173" s="168"/>
    </row>
    <row r="174" spans="1:6">
      <c r="A174" s="46"/>
      <c r="B174" s="97"/>
      <c r="C174" s="98"/>
      <c r="D174" s="98"/>
      <c r="E174" s="160"/>
      <c r="F174" s="98"/>
    </row>
    <row r="175" spans="1:6" ht="108">
      <c r="A175" s="50">
        <v>1</v>
      </c>
      <c r="B175" s="51" t="s">
        <v>154</v>
      </c>
      <c r="C175" s="39" t="s">
        <v>3</v>
      </c>
      <c r="D175" s="27">
        <v>4</v>
      </c>
      <c r="E175" s="129">
        <v>0</v>
      </c>
      <c r="F175" s="27">
        <f>D175*E175</f>
        <v>0</v>
      </c>
    </row>
    <row r="176" spans="1:6">
      <c r="A176" s="52"/>
      <c r="B176" s="53"/>
      <c r="C176" s="54"/>
      <c r="D176" s="44"/>
      <c r="E176" s="112"/>
      <c r="F176" s="44"/>
    </row>
    <row r="177" spans="1:6" ht="108">
      <c r="A177" s="50" t="s">
        <v>27</v>
      </c>
      <c r="B177" s="51" t="s">
        <v>155</v>
      </c>
      <c r="C177" s="39" t="s">
        <v>3</v>
      </c>
      <c r="D177" s="27">
        <v>3</v>
      </c>
      <c r="E177" s="129">
        <v>0</v>
      </c>
      <c r="F177" s="27">
        <f>E177*D177</f>
        <v>0</v>
      </c>
    </row>
    <row r="178" spans="1:6">
      <c r="A178" s="50"/>
      <c r="B178" s="51"/>
      <c r="C178" s="39"/>
      <c r="D178" s="27"/>
      <c r="E178" s="129"/>
      <c r="F178" s="27"/>
    </row>
    <row r="179" spans="1:6" ht="40.5">
      <c r="A179" s="50" t="s">
        <v>80</v>
      </c>
      <c r="B179" s="51" t="s">
        <v>150</v>
      </c>
      <c r="C179" s="39"/>
      <c r="D179" s="27"/>
      <c r="E179" s="129"/>
      <c r="F179" s="27"/>
    </row>
    <row r="180" spans="1:6">
      <c r="A180" s="50"/>
      <c r="B180" s="51"/>
      <c r="C180" s="39" t="s">
        <v>8</v>
      </c>
      <c r="D180" s="27">
        <v>4</v>
      </c>
      <c r="E180" s="129">
        <v>0</v>
      </c>
      <c r="F180" s="27">
        <f>E180*D180</f>
        <v>0</v>
      </c>
    </row>
    <row r="181" spans="1:6">
      <c r="A181" s="55"/>
      <c r="B181" s="56" t="s">
        <v>149</v>
      </c>
      <c r="C181" s="57"/>
      <c r="D181" s="58"/>
      <c r="E181" s="117"/>
      <c r="F181" s="58">
        <f>SUM(F175:F180)</f>
        <v>0</v>
      </c>
    </row>
    <row r="182" spans="1:6">
      <c r="A182" s="77"/>
      <c r="B182" s="73"/>
      <c r="C182" s="75"/>
      <c r="D182" s="76"/>
      <c r="E182" s="110"/>
      <c r="F182" s="76"/>
    </row>
    <row r="183" spans="1:6" ht="27">
      <c r="A183" s="52" t="s">
        <v>92</v>
      </c>
      <c r="B183" s="73" t="s">
        <v>11</v>
      </c>
      <c r="C183" s="54" t="s">
        <v>14</v>
      </c>
      <c r="D183" s="44" t="s">
        <v>15</v>
      </c>
      <c r="E183" s="112" t="s">
        <v>16</v>
      </c>
      <c r="F183" s="44" t="s">
        <v>17</v>
      </c>
    </row>
    <row r="184" spans="1:6" ht="216">
      <c r="A184" s="9" t="s">
        <v>30</v>
      </c>
      <c r="B184" s="12" t="s">
        <v>138</v>
      </c>
      <c r="C184" s="8" t="s">
        <v>7</v>
      </c>
      <c r="D184" s="7">
        <v>150</v>
      </c>
      <c r="E184" s="113">
        <v>0</v>
      </c>
      <c r="F184" s="1">
        <f>D184*E184</f>
        <v>0</v>
      </c>
    </row>
    <row r="185" spans="1:6">
      <c r="A185" s="83"/>
      <c r="B185" s="51"/>
      <c r="C185" s="54"/>
      <c r="D185" s="44"/>
      <c r="E185" s="112"/>
      <c r="F185" s="44"/>
    </row>
    <row r="186" spans="1:6">
      <c r="A186" s="83" t="s">
        <v>27</v>
      </c>
      <c r="B186" s="85" t="s">
        <v>32</v>
      </c>
      <c r="C186" s="86" t="s">
        <v>5</v>
      </c>
      <c r="D186" s="87">
        <v>2200</v>
      </c>
      <c r="E186" s="114">
        <v>0</v>
      </c>
      <c r="F186" s="44">
        <f t="shared" ref="F186" si="10">D186*E186</f>
        <v>0</v>
      </c>
    </row>
    <row r="187" spans="1:6">
      <c r="A187" s="83"/>
      <c r="B187" s="85"/>
      <c r="C187" s="86"/>
      <c r="D187" s="87"/>
      <c r="E187" s="114"/>
      <c r="F187" s="44"/>
    </row>
    <row r="188" spans="1:6" ht="67.5">
      <c r="A188" s="9" t="s">
        <v>22</v>
      </c>
      <c r="B188" s="12" t="s">
        <v>145</v>
      </c>
      <c r="C188" s="8" t="s">
        <v>8</v>
      </c>
      <c r="D188" s="7">
        <v>1</v>
      </c>
      <c r="E188" s="113">
        <v>0</v>
      </c>
      <c r="F188" s="1">
        <f>D188*E188</f>
        <v>0</v>
      </c>
    </row>
    <row r="189" spans="1:6">
      <c r="A189" s="5"/>
      <c r="B189" s="4"/>
      <c r="C189" s="3"/>
      <c r="D189" s="2"/>
      <c r="E189" s="115"/>
      <c r="F189" s="2"/>
    </row>
    <row r="190" spans="1:6" ht="27">
      <c r="A190" s="5" t="s">
        <v>25</v>
      </c>
      <c r="B190" s="22" t="s">
        <v>60</v>
      </c>
      <c r="C190" s="3" t="s">
        <v>3</v>
      </c>
      <c r="D190" s="2">
        <v>1</v>
      </c>
      <c r="E190" s="115">
        <v>0</v>
      </c>
      <c r="F190" s="2">
        <f>D190*E190</f>
        <v>0</v>
      </c>
    </row>
    <row r="191" spans="1:6">
      <c r="A191" s="50"/>
      <c r="B191" s="43"/>
      <c r="C191" s="39"/>
      <c r="D191" s="27"/>
      <c r="E191" s="116"/>
      <c r="F191" s="84"/>
    </row>
    <row r="192" spans="1:6" ht="54">
      <c r="A192" s="5" t="s">
        <v>28</v>
      </c>
      <c r="B192" s="22" t="s">
        <v>144</v>
      </c>
      <c r="C192" s="3" t="s">
        <v>3</v>
      </c>
      <c r="D192" s="2">
        <v>2</v>
      </c>
      <c r="E192" s="115">
        <v>0</v>
      </c>
      <c r="F192" s="2">
        <f>D192*E192</f>
        <v>0</v>
      </c>
    </row>
    <row r="193" spans="1:6">
      <c r="A193" s="50"/>
      <c r="B193" s="43"/>
      <c r="C193" s="39"/>
      <c r="D193" s="27"/>
      <c r="E193" s="116"/>
      <c r="F193" s="84"/>
    </row>
    <row r="194" spans="1:6" ht="40.5">
      <c r="A194" s="5" t="s">
        <v>24</v>
      </c>
      <c r="B194" s="22" t="s">
        <v>127</v>
      </c>
      <c r="C194" s="3" t="s">
        <v>3</v>
      </c>
      <c r="D194" s="2">
        <v>1</v>
      </c>
      <c r="E194" s="115">
        <v>0</v>
      </c>
      <c r="F194" s="2">
        <f>D194*E194</f>
        <v>0</v>
      </c>
    </row>
    <row r="195" spans="1:6">
      <c r="A195" s="50"/>
      <c r="B195" s="43"/>
      <c r="C195" s="39"/>
      <c r="D195" s="27"/>
      <c r="E195" s="116"/>
      <c r="F195" s="84"/>
    </row>
    <row r="196" spans="1:6" ht="87.75" customHeight="1">
      <c r="A196" s="5" t="s">
        <v>80</v>
      </c>
      <c r="B196" s="22" t="s">
        <v>142</v>
      </c>
      <c r="C196" s="3" t="s">
        <v>3</v>
      </c>
      <c r="D196" s="2">
        <v>1</v>
      </c>
      <c r="E196" s="115">
        <v>0</v>
      </c>
      <c r="F196" s="2">
        <f>D196*E196</f>
        <v>0</v>
      </c>
    </row>
    <row r="197" spans="1:6">
      <c r="A197" s="5"/>
      <c r="B197" s="22"/>
      <c r="C197" s="3"/>
      <c r="D197" s="2"/>
      <c r="E197" s="115"/>
      <c r="F197" s="2"/>
    </row>
    <row r="198" spans="1:6" ht="70.5" customHeight="1">
      <c r="A198" s="5" t="s">
        <v>84</v>
      </c>
      <c r="B198" s="22" t="s">
        <v>141</v>
      </c>
      <c r="C198" s="3" t="s">
        <v>3</v>
      </c>
      <c r="D198" s="2">
        <v>2</v>
      </c>
      <c r="E198" s="115">
        <v>0</v>
      </c>
      <c r="F198" s="2">
        <f>D198*E198</f>
        <v>0</v>
      </c>
    </row>
    <row r="199" spans="1:6">
      <c r="A199" s="5"/>
      <c r="B199" s="22"/>
      <c r="C199" s="3"/>
      <c r="D199" s="2"/>
      <c r="E199" s="115"/>
      <c r="F199" s="2"/>
    </row>
    <row r="200" spans="1:6" ht="153" customHeight="1">
      <c r="A200" s="9" t="s">
        <v>92</v>
      </c>
      <c r="B200" s="12" t="s">
        <v>143</v>
      </c>
      <c r="C200" s="8" t="s">
        <v>8</v>
      </c>
      <c r="D200" s="7">
        <v>1</v>
      </c>
      <c r="E200" s="113">
        <v>0</v>
      </c>
      <c r="F200" s="1">
        <f>D200*E200</f>
        <v>0</v>
      </c>
    </row>
    <row r="201" spans="1:6">
      <c r="A201" s="50"/>
      <c r="B201" s="43"/>
      <c r="C201" s="39"/>
      <c r="D201" s="27"/>
      <c r="E201" s="116"/>
      <c r="F201" s="84"/>
    </row>
    <row r="202" spans="1:6" ht="40.5">
      <c r="A202" s="50" t="s">
        <v>89</v>
      </c>
      <c r="B202" s="43" t="s">
        <v>140</v>
      </c>
      <c r="C202" s="39" t="s">
        <v>5</v>
      </c>
      <c r="D202" s="27">
        <v>100</v>
      </c>
      <c r="E202" s="116">
        <v>0</v>
      </c>
      <c r="F202" s="84">
        <f>D202*E202</f>
        <v>0</v>
      </c>
    </row>
    <row r="203" spans="1:6">
      <c r="A203" s="50"/>
      <c r="B203" s="43"/>
      <c r="C203" s="39"/>
      <c r="D203" s="27"/>
      <c r="E203" s="116"/>
      <c r="F203" s="84"/>
    </row>
    <row r="204" spans="1:6" ht="81">
      <c r="A204" s="50" t="s">
        <v>91</v>
      </c>
      <c r="B204" s="43" t="s">
        <v>139</v>
      </c>
      <c r="C204" s="39" t="s">
        <v>7</v>
      </c>
      <c r="D204" s="27">
        <v>30</v>
      </c>
      <c r="E204" s="116">
        <v>0</v>
      </c>
      <c r="F204" s="84">
        <f>D204*E204</f>
        <v>0</v>
      </c>
    </row>
    <row r="205" spans="1:6">
      <c r="A205" s="83"/>
      <c r="B205" s="85"/>
      <c r="C205" s="54"/>
      <c r="D205" s="44"/>
      <c r="E205" s="112"/>
      <c r="F205" s="44"/>
    </row>
    <row r="206" spans="1:6" ht="44.25" customHeight="1">
      <c r="A206" s="50" t="s">
        <v>93</v>
      </c>
      <c r="B206" s="43" t="s">
        <v>128</v>
      </c>
      <c r="C206" s="39" t="s">
        <v>3</v>
      </c>
      <c r="D206" s="27">
        <v>1</v>
      </c>
      <c r="E206" s="116">
        <v>0</v>
      </c>
      <c r="F206" s="84">
        <f>D206*E206</f>
        <v>0</v>
      </c>
    </row>
    <row r="207" spans="1:6">
      <c r="A207" s="55"/>
      <c r="B207" s="56" t="s">
        <v>31</v>
      </c>
      <c r="C207" s="57"/>
      <c r="D207" s="58"/>
      <c r="E207" s="117"/>
      <c r="F207" s="58">
        <f>SUM(F184:F206)</f>
        <v>0</v>
      </c>
    </row>
    <row r="208" spans="1:6">
      <c r="C208" s="23"/>
      <c r="D208" s="23"/>
      <c r="F208" s="23"/>
    </row>
    <row r="209" spans="1:6">
      <c r="C209" s="23"/>
      <c r="D209" s="23"/>
      <c r="F209" s="23"/>
    </row>
    <row r="210" spans="1:6">
      <c r="C210" s="23"/>
      <c r="D210" s="23"/>
      <c r="F210" s="23"/>
    </row>
    <row r="211" spans="1:6">
      <c r="C211" s="23"/>
      <c r="D211" s="23"/>
      <c r="F211" s="23"/>
    </row>
    <row r="212" spans="1:6">
      <c r="C212" s="23"/>
      <c r="D212" s="23"/>
      <c r="F212" s="23"/>
    </row>
    <row r="213" spans="1:6">
      <c r="C213" s="23"/>
      <c r="D213" s="23"/>
      <c r="F213" s="23"/>
    </row>
    <row r="214" spans="1:6">
      <c r="C214" s="23"/>
      <c r="D214" s="23"/>
      <c r="F214" s="23"/>
    </row>
    <row r="215" spans="1:6">
      <c r="C215" s="23"/>
      <c r="D215" s="23"/>
      <c r="F215" s="23"/>
    </row>
    <row r="216" spans="1:6">
      <c r="C216" s="23"/>
      <c r="D216" s="23"/>
      <c r="F216" s="23"/>
    </row>
    <row r="217" spans="1:6">
      <c r="C217" s="23"/>
      <c r="D217" s="23"/>
      <c r="F217" s="23"/>
    </row>
    <row r="218" spans="1:6">
      <c r="A218" s="40"/>
      <c r="B218" s="15"/>
      <c r="C218" s="14"/>
      <c r="D218" s="13"/>
      <c r="E218" s="118"/>
      <c r="F218" s="41"/>
    </row>
  </sheetData>
  <mergeCells count="15">
    <mergeCell ref="B1:F1"/>
    <mergeCell ref="B163:F163"/>
    <mergeCell ref="B7:F7"/>
    <mergeCell ref="B8:F8"/>
    <mergeCell ref="B9:F9"/>
    <mergeCell ref="B10:F10"/>
    <mergeCell ref="B6:F6"/>
    <mergeCell ref="B4:F4"/>
    <mergeCell ref="B167:F167"/>
    <mergeCell ref="B166:F166"/>
    <mergeCell ref="B170:F170"/>
    <mergeCell ref="B171:F171"/>
    <mergeCell ref="B173:F173"/>
    <mergeCell ref="B168:F168"/>
    <mergeCell ref="B169:F169"/>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Združene faze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Alenka Čurin Kavre</dc:creator>
  <cp:lastModifiedBy>Alenka Čurin Kavre</cp:lastModifiedBy>
  <cp:lastPrinted>2019-06-05T07:57:45Z</cp:lastPrinted>
  <dcterms:created xsi:type="dcterms:W3CDTF">2017-04-11T05:30:34Z</dcterms:created>
  <dcterms:modified xsi:type="dcterms:W3CDTF">2019-06-05T08:35:00Z</dcterms:modified>
</cp:coreProperties>
</file>